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样本" sheetId="1" r:id="rId1"/>
    <sheet name="预算" sheetId="2" r:id="rId2"/>
    <sheet name="工程量" sheetId="3" r:id="rId3"/>
    <sheet name="材料" sheetId="4" r:id="rId4"/>
    <sheet name="施工验收" sheetId="5" r:id="rId5"/>
    <sheet name="来源" sheetId="6" r:id="rId6"/>
  </sheets>
  <definedNames>
    <definedName name="_xlnm._FilterDatabase" localSheetId="0" hidden="1">样本!$A$1:$P$32</definedName>
    <definedName name="_xlnm._FilterDatabase" localSheetId="1" hidden="1">预算!$A$1:$G$92</definedName>
    <definedName name="_xlnm._FilterDatabase" localSheetId="2" hidden="1">工程量!$A$1:$F$52</definedName>
    <definedName name="_xlnm._FilterDatabase" localSheetId="3" hidden="1">材料!$A$1:$H$22</definedName>
    <definedName name="_xlnm._FilterDatabase" localSheetId="4" hidden="1">施工验收!$A$1:$E$11</definedName>
    <definedName name="_xlnm._FilterDatabase" localSheetId="5" hidden="1">来源!$A$1:$E$13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<sst xmlns="http://schemas.openxmlformats.org/spreadsheetml/2006/main" count="1252" uniqueCount="613">
  <si>
    <t>编号</t>
  </si>
  <si>
    <t>平台</t>
  </si>
  <si>
    <t>标题/摘要</t>
  </si>
  <si>
    <t>日期</t>
  </si>
  <si>
    <t>面积/区域</t>
  </si>
  <si>
    <t>装修方式</t>
  </si>
  <si>
    <t>硬装(万元)</t>
  </si>
  <si>
    <t>主材(万元)</t>
  </si>
  <si>
    <t>家具家电(万元)</t>
  </si>
  <si>
    <t>总价</t>
  </si>
  <si>
    <t>关键单价</t>
  </si>
  <si>
    <t>URL</t>
  </si>
  <si>
    <t>访问状态</t>
  </si>
  <si>
    <t>可信度</t>
  </si>
  <si>
    <t>类型</t>
  </si>
  <si>
    <t>核验</t>
  </si>
  <si>
    <t>得意生活</t>
  </si>
  <si>
    <t>徐东嘉园140平旧房全翻新(装修日记)</t>
  </si>
  <si>
    <t>2020-09-14(发帖)/2020-08-29开工</t>
  </si>
  <si>
    <t>140㎡/洪山区徐东</t>
  </si>
  <si>
    <t>半包(LBT装饰)</t>
  </si>
  <si>
    <t>无金额披露；日记含拆改/防水/泥木全程</t>
  </si>
  <si>
    <t>https://www.deyi.com/thread-18890871-1-1.html</t>
  </si>
  <si>
    <t>200可读</t>
  </si>
  <si>
    <t>B(业主日记,公司冠名)</t>
  </si>
  <si>
    <t>业主日记</t>
  </si>
  <si>
    <t>原文核实</t>
  </si>
  <si>
    <t>爆改老破小~硬装上岸啦(装修日记)</t>
  </si>
  <si>
    <t>2020-05-06发帖/2020-05-10开工</t>
  </si>
  <si>
    <t>84㎡/武昌老小区</t>
  </si>
  <si>
    <t>半包(PS装饰)+第三方监理DYJ</t>
  </si>
  <si>
    <t>预算18万(含主材口径)</t>
  </si>
  <si>
    <t>含于18万预算</t>
  </si>
  <si>
    <t>预算18万/84㎡≈2143元/㎡；全房拆改</t>
  </si>
  <si>
    <t>https://www.deyi.com/thread-18616330-1-1.html</t>
  </si>
  <si>
    <t>B(业主预算)</t>
  </si>
  <si>
    <t>毕业啦！26万搞定133老破小</t>
  </si>
  <si>
    <t>2020-07-21开工/2021完工</t>
  </si>
  <si>
    <t>133㎡三室两厅两卫/洪山区街道口石牌岭(20年老房)</t>
  </si>
  <si>
    <t>半包(YG装饰)</t>
  </si>
  <si>
    <t>集成灶(MD带蒸箱)&lt;1万</t>
  </si>
  <si>
    <t>26万(标题口径)</t>
  </si>
  <si>
    <t>拆除约1万；封阳台(中铝,3房窗+客厅+餐厅+阳台)&lt;1万；无电梯搬运谈妥200元/批现场加价；美缝颜色选璀璨银、单价未披露</t>
  </si>
  <si>
    <t>https://www.deyi.com/thread-18787684-1-1.html</t>
  </si>
  <si>
    <t>B(标题总价,细节详实)</t>
  </si>
  <si>
    <t>业主完工账单</t>
  </si>
  <si>
    <t>破旧二手房爆改案例盘点:百步龙庭122㎡轻奢20W内改造成功</t>
  </si>
  <si>
    <t>2019-11-20(盘点帖)</t>
  </si>
  <si>
    <t>122㎡/百步龙庭</t>
  </si>
  <si>
    <t>全案改造(设计+施工)</t>
  </si>
  <si>
    <t>&lt;20万</t>
  </si>
  <si>
    <t>1639元/㎡(20万/122㎡)；改造:2卫去1卫改书房</t>
  </si>
  <si>
    <t>https://www.deyi.com/thread-18300796-1-1.html</t>
  </si>
  <si>
    <t>B(小编盘点引用业主日记,费用回帖可见)</t>
  </si>
  <si>
    <t>小编汇总</t>
  </si>
  <si>
    <t>装修一套属于自己住的房子——北欧(三室两厅二手房)</t>
  </si>
  <si>
    <t>2024-12-04(标签页索引)</t>
  </si>
  <si>
    <t>110㎡三室两厅/汉口花园(二手房)</t>
  </si>
  <si>
    <t>半包</t>
  </si>
  <si>
    <t>无金额披露；作者为老兵团旧房翻新装饰(公司运营账号)，#第12届家装日记大赛；2024年二手房装修样本</t>
  </si>
  <si>
    <t>https://m.deyi.com/tag/%E6%B1%89%E5%8F%A3%E8%8A%B1%E5%9B%AD-1-1</t>
  </si>
  <si>
    <t>200可读(标签页)</t>
  </si>
  <si>
    <t>C(公司运营账号·推广)</t>
  </si>
  <si>
    <t>装修公司运营日记(推广)</t>
  </si>
  <si>
    <t>标签页核实</t>
  </si>
  <si>
    <t>益鸟美居二手房翻新，你半夜睡得着吗？(投诉帖)</t>
  </si>
  <si>
    <t>2024-06-13</t>
  </si>
  <si>
    <t>南湖二手学区房(老房)</t>
  </si>
  <si>
    <t>全包(益鸟美居)</t>
  </si>
  <si>
    <t>电路检查500元/次；揭示低开高走/增项加价/以次充好风险</t>
  </si>
  <si>
    <t>https://www.deyi.com/thread-19974693-1-1.html</t>
  </si>
  <si>
    <t>A(业主投诉实证)</t>
  </si>
  <si>
    <t>业主投诉</t>
  </si>
  <si>
    <t>老房翻新，从旧开始，从新而入(钢都花园案例)</t>
  </si>
  <si>
    <t>2023-10-12</t>
  </si>
  <si>
    <t>武汉老房</t>
  </si>
  <si>
    <t>全包(老兵团旧房翻新)</t>
  </si>
  <si>
    <t>无金额披露(公司案例帖)</t>
  </si>
  <si>
    <t>https://www.deyi.com/thread-19914502-1-1.html</t>
  </si>
  <si>
    <t>C(公司软文)</t>
  </si>
  <si>
    <t>装修公司软文</t>
  </si>
  <si>
    <t>招商江湾国际108.6㎡三室二厅一厨二卫装修日记</t>
  </si>
  <si>
    <t>2023-05-12</t>
  </si>
  <si>
    <t>108.6㎡三室两厅两卫/招商江湾国际(新房毛坯)</t>
  </si>
  <si>
    <t>半包(QNSJ)</t>
  </si>
  <si>
    <t>两家量房报价总价接近(2023年半包市场水平参考)</t>
  </si>
  <si>
    <t>https://www.deyi.com/thread-19851340-1-1.html</t>
  </si>
  <si>
    <t>B(业主日记)</t>
  </si>
  <si>
    <t>中建大公馆128平美式轻奢上岸入住啦（附70多项网购好物清单）</t>
  </si>
  <si>
    <t>2020-06-11发帖/2020-06-09开工</t>
  </si>
  <si>
    <t>128.38㎡三室两厅/中建大公馆</t>
  </si>
  <si>
    <t>半包(YYJ)</t>
  </si>
  <si>
    <t>预算40万(已超,美式轻奢高端档)</t>
  </si>
  <si>
    <t>40万/128.38≈3116元/㎡(复杂吊顶+兔宝宝杉木芯板现场打柜,非中位区间样本)；半包报价SF比YYJ便宜2-3万</t>
  </si>
  <si>
    <t>https://www.deyi.com/thread-18709976-1-1.html</t>
  </si>
  <si>
    <t>已上岸！119平北欧风毕业照已上，附装修清单</t>
  </si>
  <si>
    <t>2019-01-07</t>
  </si>
  <si>
    <t>119㎡三室两厅/盛世江城</t>
  </si>
  <si>
    <t>半包(唯真装饰)</t>
  </si>
  <si>
    <t>预算20万</t>
  </si>
  <si>
    <t>参考:某公司预估半包6W+/加柜子主材9W+(119㎡,2019)；另有全包8W+不含家具电器、拎包入住15W+口径</t>
  </si>
  <si>
    <t>https://www.deyi.com/thread-12450028-1-1.html</t>
  </si>
  <si>
    <t>200可读(清单附件需回复)</t>
  </si>
  <si>
    <t>B(业主预算+清单)</t>
  </si>
  <si>
    <t>110平3居北欧风装修实录，包含具体价格</t>
  </si>
  <si>
    <t>2019-03-20</t>
  </si>
  <si>
    <t>110㎡(公摊27)/光谷统建天成美景</t>
  </si>
  <si>
    <t>半包(LXGM)</t>
  </si>
  <si>
    <t>半包含设计费约5.9万(满5万减2000)</t>
  </si>
  <si>
    <t>预算25万</t>
  </si>
  <si>
    <t>半包(含设计)约5.9万→536元/㎡建面(2019年)</t>
  </si>
  <si>
    <t>https://www.deyi.com/thread-12725221-1-1.html</t>
  </si>
  <si>
    <t>丹亭懿府新房装修日记(112㎡)</t>
  </si>
  <si>
    <t>2020-08-29(标签页摘要)</t>
  </si>
  <si>
    <t>112㎡三室两厅/丹亭懿府</t>
  </si>
  <si>
    <t>预算18万</t>
  </si>
  <si>
    <t>18万/112㎡≈1607元/㎡(标签摘要口径)</t>
  </si>
  <si>
    <t>https://www.deyi.com/thread-18861335-1-1.html</t>
  </si>
  <si>
    <t>标签页摘要(正文未抓取)</t>
  </si>
  <si>
    <t>C(标签摘要)</t>
  </si>
  <si>
    <t>业主日记(摘要)</t>
  </si>
  <si>
    <t>标签摘要核实</t>
  </si>
  <si>
    <t>设计师虫子的高级灰北欧小家(洪福美境113㎡)</t>
  </si>
  <si>
    <t>2019-12-12(标签页摘要)</t>
  </si>
  <si>
    <t>113㎡三室两厅两卫/盘龙城洪福美境</t>
  </si>
  <si>
    <t>预算20W</t>
  </si>
  <si>
    <t>20万/113㎡≈1770元/㎡(标签摘要口径)</t>
  </si>
  <si>
    <t>https://www.deyi.com/thread-18346427-1-1.html</t>
  </si>
  <si>
    <t>首套房终于装修完毕，大家可以看看(融创壹号公园115㎡)</t>
  </si>
  <si>
    <t>2019-12-29(标签页摘要)</t>
  </si>
  <si>
    <t>115㎡三室二厅/融创壹号公园</t>
  </si>
  <si>
    <t>半包(LXGA)</t>
  </si>
  <si>
    <t>25万/115㎡≈2174元/㎡(标签摘要口径)</t>
  </si>
  <si>
    <t>https://www.deyi.com/thread-18378242-1-1.html</t>
  </si>
  <si>
    <t>从买房到装修 一路上摸爬滚打(东湖城二期113㎡)</t>
  </si>
  <si>
    <t>2021-01-08(标签页摘要)</t>
  </si>
  <si>
    <t>113㎡三室两厅/福星惠誉东湖城二期</t>
  </si>
  <si>
    <t>25万/113㎡≈2212元/㎡(标签摘要口径)</t>
  </si>
  <si>
    <t>https://www.deyi.com/thread-19072949-1-1.html</t>
  </si>
  <si>
    <t>选择困难症的我，选装修公司时好了(铂金瑞府113㎡)</t>
  </si>
  <si>
    <t>2020-12-24(标签页摘要)</t>
  </si>
  <si>
    <t>113㎡三室两厅/大华铂金瑞府</t>
  </si>
  <si>
    <t>预算15万</t>
  </si>
  <si>
    <t>15万/113㎡≈1327元/㎡(紧凑档,标签摘要口径)</t>
  </si>
  <si>
    <t>https://www.deyi.com/thread-19052944-1-1.html</t>
  </si>
  <si>
    <t>8万搞定115平万科精装房 清单</t>
  </si>
  <si>
    <t>2020-07-13</t>
  </si>
  <si>
    <t>115㎡建面(套内88)/万科新世纪翡翠滨江二期(精装房改造)</t>
  </si>
  <si>
    <t>清包</t>
  </si>
  <si>
    <t>预算10万,实花8万</t>
  </si>
  <si>
    <t>清包8万/套内88≈909元/㎡(仅局部改造口径)</t>
  </si>
  <si>
    <t>https://www.deyi.com/thread-18768396-1-1.html</t>
  </si>
  <si>
    <t>200可读(清单需回复)</t>
  </si>
  <si>
    <t>B(业主账单)</t>
  </si>
  <si>
    <t>2.4万翻新使用面积26平老破小，附对比图</t>
  </si>
  <si>
    <t>2020-07-15发帖/2020-06-13开工</t>
  </si>
  <si>
    <t>使用面积26㎡/汉口内环2000年公房</t>
  </si>
  <si>
    <t>全包(熟人师傅)</t>
  </si>
  <si>
    <t>2.4万(含拆旧砌墙换大门换木窗防盗网打柜灯五金)</t>
  </si>
  <si>
    <t>报价对比:淘宝半包2万/LBT半包3万/QNSJ半包3.5万全包5万/邻居师傅半包3万多</t>
  </si>
  <si>
    <t>https://www.deyi.com/thread-18773138-1-1.html</t>
  </si>
  <si>
    <t>A(实付账单)</t>
  </si>
  <si>
    <t>纪念日奉上清单，完美落幕(120㎡)</t>
  </si>
  <si>
    <t>2020-09-22</t>
  </si>
  <si>
    <t>120㎡/武汉</t>
  </si>
  <si>
    <t>预算28W,实际32W</t>
  </si>
  <si>
    <t>风管机(格力)</t>
  </si>
  <si>
    <t>实际32W</t>
  </si>
  <si>
    <t>32万/120㎡≈2667元/㎡；预算超支14.3%</t>
  </si>
  <si>
    <t>https://www.deyi.com/thread-18907500-1-1.html</t>
  </si>
  <si>
    <t>200可读(清单电梯直达)</t>
  </si>
  <si>
    <t>B(业主账单,预算vs实际)</t>
  </si>
  <si>
    <t>120平北欧风硬装上岸，远程装修可还行！</t>
  </si>
  <si>
    <t>2019-04-15</t>
  </si>
  <si>
    <t>119㎡建面/武汉</t>
  </si>
  <si>
    <t>半包5.6万+设计费4K另算</t>
  </si>
  <si>
    <t>预算15万(硬装基础,已超)</t>
  </si>
  <si>
    <t>17万搞定(2019-09更新)</t>
  </si>
  <si>
    <t>半包5.6万/119㎡≈471元/㎡(2019年半包基准)</t>
  </si>
  <si>
    <t>https://www.deyi.com/thread-13386789-1-1.html</t>
  </si>
  <si>
    <t>18万全包搞定127平新房(小编软文)</t>
  </si>
  <si>
    <t>2021-07-10</t>
  </si>
  <si>
    <t>127㎡新房</t>
  </si>
  <si>
    <t>全包</t>
  </si>
  <si>
    <t>18万(小编声称)</t>
  </si>
  <si>
    <t>18万/127㎡≈1417元/㎡(全包,清单附件需回复)；小编实拍推广帖，非业主账单，仅作公司报价参考</t>
  </si>
  <si>
    <t>https://www.deyi.com/thread-19294665-1-1.html</t>
  </si>
  <si>
    <t>200可读(清单附件不可见)</t>
  </si>
  <si>
    <t>介于半包和全包，竟还有个小全包？百来平的房子，大牌主材和辅材不到12W搞定！省心(软文)</t>
  </si>
  <si>
    <t>2021-07-07</t>
  </si>
  <si>
    <t>百来平(文中举例85㎡套内)</t>
  </si>
  <si>
    <t>小全包(美颂雅庭)</t>
  </si>
  <si>
    <t>&lt;12万</t>
  </si>
  <si>
    <t>998元×套内85+卫浴包14800+厨包16800=116430(&lt;12万,全包计价公式)</t>
  </si>
  <si>
    <t>https://www.deyi.com/thread-19309856-1-1.html</t>
  </si>
  <si>
    <t>C(公司软文,含计价公式)</t>
  </si>
  <si>
    <t>90年代82平老房子两居变三居(保留原地面瓷砖地板)</t>
  </si>
  <si>
    <t>2020-06-08</t>
  </si>
  <si>
    <t>82㎡二手房/90年代老房</t>
  </si>
  <si>
    <t>全包(YJX)</t>
  </si>
  <si>
    <t>预算9万(保留地面)</t>
  </si>
  <si>
    <t>局改口径(保留原地面)低价参考；全拆不在其列</t>
  </si>
  <si>
    <t>https://www.deyi.com/thread-18693832-1-1.html</t>
  </si>
  <si>
    <t>30年老房的翻新成果，终于住进了理想的家！</t>
  </si>
  <si>
    <t>2023-02-26</t>
  </si>
  <si>
    <t>30年房龄老房</t>
  </si>
  <si>
    <t>简装(LBT)</t>
  </si>
  <si>
    <t>无金额披露；30年老房全翻新样本</t>
  </si>
  <si>
    <t>https://www.deyi.com/thread-19810278-1-1.html</t>
  </si>
  <si>
    <t>C(公司冠名)</t>
  </si>
  <si>
    <t>知乎专栏</t>
  </si>
  <si>
    <t>武汉装修多少钱一套？100平真实预算清单(2026最新版)</t>
  </si>
  <si>
    <t>2026(检索摘要)</t>
  </si>
  <si>
    <t>100㎡/武汉</t>
  </si>
  <si>
    <t>全包口径</t>
  </si>
  <si>
    <t>基础装修10-13万</t>
  </si>
  <si>
    <t>主流13-20万,中高端20-30万</t>
  </si>
  <si>
    <t>基础施工(硬装)5-8万/100㎡</t>
  </si>
  <si>
    <t>https://zhuanlan.zhihu.com/p/2030222705300075025</t>
  </si>
  <si>
    <t>ERROR(正文拦截,仅搜索摘要)</t>
  </si>
  <si>
    <t>D(搜索摘要,无法核验)</t>
  </si>
  <si>
    <t>搜索摘要</t>
  </si>
  <si>
    <t>土巴兔</t>
  </si>
  <si>
    <t>武汉旧房翻新多少钱一平？</t>
  </si>
  <si>
    <t>2024-2025(检索)</t>
  </si>
  <si>
    <t>武汉</t>
  </si>
  <si>
    <t>市场报价500-3000元/㎡,价差悬殊；翻新比毛坯多拆除+清运(无电梯更贵)</t>
  </si>
  <si>
    <t>https://www.to8to.com/yezhu/z334375.html</t>
  </si>
  <si>
    <t>C(平台百科)</t>
  </si>
  <si>
    <t>行情综述</t>
  </si>
  <si>
    <t>武汉市政府门户</t>
  </si>
  <si>
    <t>小区装修垃圾清运费用定价依据与标准(市发改委回复)</t>
  </si>
  <si>
    <t>2020-04-16公示(2017-12来信)</t>
  </si>
  <si>
    <t>武汉市</t>
  </si>
  <si>
    <t>官方政策(历史口径)</t>
  </si>
  <si>
    <t>按《武政规[2014]7号》(2014年文件)装修垃圾清运费150元/吨计收；时效不明，2026年须以物业/清运单位书面报价为准</t>
  </si>
  <si>
    <t>https://www.wuhan.gov.cn/hdjl/lxgs/202004/t20200416_1019898.shtml</t>
  </si>
  <si>
    <t>A(官方·历史政策参考)</t>
  </si>
  <si>
    <t>官方政策(历史)</t>
  </si>
  <si>
    <t>百度知道</t>
  </si>
  <si>
    <t>武汉装修后垃圾清运费大概是多少</t>
  </si>
  <si>
    <t>2025-04-27</t>
  </si>
  <si>
    <t>问答</t>
  </si>
  <si>
    <t>市场口径约2.5元/㎡建面(物业代收,100㎡≈250元),进场付半验收付半</t>
  </si>
  <si>
    <t>https://zhidao.baidu.com/question/446038223915977244.html</t>
  </si>
  <si>
    <t>D(问答,含广告)</t>
  </si>
  <si>
    <t>问答行情</t>
  </si>
  <si>
    <t>上会话分析截图(微信)</t>
  </si>
  <si>
    <t>101㎡旧改预算建议与户型改造方向(非网络样本,用户会话输入)</t>
  </si>
  <si>
    <t>2026-08-11</t>
  </si>
  <si>
    <t>101㎡套内/武汉</t>
  </si>
  <si>
    <t>全拆翻新</t>
  </si>
  <si>
    <t>拆旧清运2-3万+基层渗漏修复1.5-3万+水电2-3万+防水泥瓦墙地面4-5.5万+墙顶吊顶乳胶漆1.5-2.5万+门橱柜洁具柜体4.5-6万+预备金1.5-2万</t>
  </si>
  <si>
    <t>硬装约15.5-22万</t>
  </si>
  <si>
    <t>15万基本不够/18万基础实用/20万可完成硬装+门柜洁具但家具家电另算/改厨卫位置需22-25万</t>
  </si>
  <si>
    <t>无(会话内截图:360eb6f5.png,b5b2fb11.png)</t>
  </si>
  <si>
    <t>本地文件已读(OCR)</t>
  </si>
  <si>
    <t>C(供交叉验证)</t>
  </si>
  <si>
    <t>参考输入</t>
  </si>
  <si>
    <t>本地OCR</t>
  </si>
  <si>
    <t>小红书</t>
  </si>
  <si>
    <t>站点检索情况:site:xiaohongshu.com 武汉 旧房翻新/老房翻新/100平报价 等6组查询</t>
  </si>
  <si>
    <t>2026-08-11采集</t>
  </si>
  <si>
    <t>—</t>
  </si>
  <si>
    <t>直接访问www.xiaohongshu.com与搜索接口均要求登录(login2.xiaohongshu.com)；DuckDuckGo site:检索仅返回登录页,有效笔记样本=0；搜狗检索被验证码拦截</t>
  </si>
  <si>
    <t>https://www.xiaohongshu.com(需登录)</t>
  </si>
  <si>
    <t>需登录,无未登录可读正文</t>
  </si>
  <si>
    <t>D(无样本,如实记录)</t>
  </si>
  <si>
    <t>登录限制记录</t>
  </si>
  <si>
    <t>采集与审计说明（2026-08-11修订）：共30行＝得意生活24条（18条正文200直抓＋1条标签页＋5条标签摘要）＋知乎1＋土巴兔1＋武汉市政府门户1＋百度知道1＋上会话参考1＋小红书登录限制记录1。原记录thread-20034137(融侨华府)经核实为二手房网挂牌页(光谷智慧城)，非装修帖，已剔除并记入「来源」表。得意样本中软文/预算类与完工账单严格区分，软文仅作公司报价参考。</t>
  </si>
  <si>
    <t>分项/项目</t>
  </si>
  <si>
    <t>数量</t>
  </si>
  <si>
    <t>单位</t>
  </si>
  <si>
    <t>单价(元)</t>
  </si>
  <si>
    <t>小计(元)</t>
  </si>
  <si>
    <t>口径(图纸确认/典型假设/现场确认)</t>
  </si>
  <si>
    <t>依据与来源</t>
  </si>
  <si>
    <t>A01 拆除与清运</t>
  </si>
  <si>
    <t/>
  </si>
  <si>
    <t>地面拆除_含找平</t>
  </si>
  <si>
    <t>㎡</t>
  </si>
  <si>
    <t>图纸可确认(面积口径)</t>
  </si>
  <si>
    <t>图纸面积97.1取整</t>
  </si>
  <si>
    <t>墙地砖拆除</t>
  </si>
  <si>
    <t>典型假设</t>
  </si>
  <si>
    <t>墙砖52+地砖17</t>
  </si>
  <si>
    <t>墙皮铲除_墙顶</t>
  </si>
  <si>
    <t>套内97.1×3.1≈301</t>
  </si>
  <si>
    <t>吊顶拆除</t>
  </si>
  <si>
    <t>现场确认</t>
  </si>
  <si>
    <t>客餐厅25+厨卫13</t>
  </si>
  <si>
    <t>门拆除</t>
  </si>
  <si>
    <t>樘</t>
  </si>
  <si>
    <t>卧3+卫2+厨1</t>
  </si>
  <si>
    <t>柜体拆除包干</t>
  </si>
  <si>
    <t>项</t>
  </si>
  <si>
    <t>厨柜+衣柜3+浴室柜2+玄关</t>
  </si>
  <si>
    <t>垃圾清运</t>
  </si>
  <si>
    <t>吨</t>
  </si>
  <si>
    <t>估算</t>
  </si>
  <si>
    <t>约8-9吨；150元/吨为武政规[2014]7号历史政策口径(2014文件/2017回复/2020公示,时效不明)，2026年最终以物业/清运单位书面报价为准(按吨/按㎡/按车只计一次)</t>
  </si>
  <si>
    <t>成品保护_窗及封阳台</t>
  </si>
  <si>
    <t>图纸确认(保留)</t>
  </si>
  <si>
    <t>保留窗+阳台A/B+入户门</t>
  </si>
  <si>
    <t>A02 水电改造(全屋更新)</t>
  </si>
  <si>
    <t>强电点位</t>
  </si>
  <si>
    <t>个</t>
  </si>
  <si>
    <t>开关插座，三室两厅两卫典型</t>
  </si>
  <si>
    <t>灯位</t>
  </si>
  <si>
    <t>含厨卫阳台</t>
  </si>
  <si>
    <t>水管_PPR25</t>
  </si>
  <si>
    <t>m</t>
  </si>
  <si>
    <t>厨卫阳台给水</t>
  </si>
  <si>
    <t>电管</t>
  </si>
  <si>
    <t>全屋换线</t>
  </si>
  <si>
    <t>弱电点位</t>
  </si>
  <si>
    <t>网口+弱电箱</t>
  </si>
  <si>
    <t>配电箱更新</t>
  </si>
  <si>
    <t>16回路，旧房老化必换</t>
  </si>
  <si>
    <t>排水改造</t>
  </si>
  <si>
    <t>阳台B洗衣机排水/地漏更新</t>
  </si>
  <si>
    <t>开槽恢复</t>
  </si>
  <si>
    <t>水电开槽后修补</t>
  </si>
  <si>
    <t>A03 防水工程</t>
  </si>
  <si>
    <t>地面防水</t>
  </si>
  <si>
    <t>图纸可确认(面积)</t>
  </si>
  <si>
    <t>卫A3.7+卫B4.8+厨4.8+阳B2.0+阳A局部</t>
  </si>
  <si>
    <t>墙面防水</t>
  </si>
  <si>
    <t>卫1.8m高/厨0.3m/阳台0.3m折算</t>
  </si>
  <si>
    <t>闭水试验与堵漏</t>
  </si>
  <si>
    <t>施工要求</t>
  </si>
  <si>
    <t>闭水48h</t>
  </si>
  <si>
    <t>A04 泥瓦工程</t>
  </si>
  <si>
    <t>客餐厅及过道地砖</t>
  </si>
  <si>
    <t>图纸可确认</t>
  </si>
  <si>
    <t>图纸41.9</t>
  </si>
  <si>
    <t>厨卫阳台地砖</t>
  </si>
  <si>
    <t>卫8.5+厨4.8+阳台8.7</t>
  </si>
  <si>
    <t>墙砖</t>
  </si>
  <si>
    <t>卫A16+卫B19+厨17</t>
  </si>
  <si>
    <t>地面找平_地板区</t>
  </si>
  <si>
    <t>卧室33.2</t>
  </si>
  <si>
    <t>美缝</t>
  </si>
  <si>
    <t>全屋；得意样本(133㎡帖)仅披露选色未披露单价，按2026年武汉市场常见15-25元/㎡取25</t>
  </si>
  <si>
    <t>A05 木工吊顶</t>
  </si>
  <si>
    <t>厨卫铝扣板吊顶</t>
  </si>
  <si>
    <t>卫A3.7+卫B4.8+厨4.8</t>
  </si>
  <si>
    <t>客餐厅石膏板吊顶</t>
  </si>
  <si>
    <t>可选</t>
  </si>
  <si>
    <t>餐区及过道局部</t>
  </si>
  <si>
    <t>A06 油漆工程</t>
  </si>
  <si>
    <t>墙顶批腻子乳胶漆</t>
  </si>
  <si>
    <t>A07 地板</t>
  </si>
  <si>
    <t>卧室实木复合地板</t>
  </si>
  <si>
    <t>卧A9.0+B10.7+C13.5</t>
  </si>
  <si>
    <t>A08 门</t>
  </si>
  <si>
    <t>卧室门</t>
  </si>
  <si>
    <t>卧A/B/C</t>
  </si>
  <si>
    <t>卫生间门</t>
  </si>
  <si>
    <t>卫A/B，铝合金/钛镁合金</t>
  </si>
  <si>
    <t>厨房推拉门</t>
  </si>
  <si>
    <t>厨房与餐区</t>
  </si>
  <si>
    <t>门套垭口</t>
  </si>
  <si>
    <t>处</t>
  </si>
  <si>
    <t>阳台A门洞等</t>
  </si>
  <si>
    <t>A09 柜体定制</t>
  </si>
  <si>
    <t>橱柜包干</t>
  </si>
  <si>
    <t>套</t>
  </si>
  <si>
    <t>地柜4m+吊柜2m+石英石台面4m</t>
  </si>
  <si>
    <t>衣柜</t>
  </si>
  <si>
    <t>m投影</t>
  </si>
  <si>
    <t>卧A1.6+B2.0+C2.4</t>
  </si>
  <si>
    <t>玄关柜</t>
  </si>
  <si>
    <t>改造建议</t>
  </si>
  <si>
    <t>入户侧，新增</t>
  </si>
  <si>
    <t>阳台B家政柜</t>
  </si>
  <si>
    <t>洗衣机+收纳</t>
  </si>
  <si>
    <t>浴室柜_含盆</t>
  </si>
  <si>
    <t>卫A/B</t>
  </si>
  <si>
    <t>A10 洁具五金</t>
  </si>
  <si>
    <t>马桶</t>
  </si>
  <si>
    <t>花洒</t>
  </si>
  <si>
    <t>厨盆龙头</t>
  </si>
  <si>
    <t>厨房</t>
  </si>
  <si>
    <t>角阀地漏挂件</t>
  </si>
  <si>
    <t>全屋</t>
  </si>
  <si>
    <t>A11 灯具</t>
  </si>
  <si>
    <t>全屋灯具</t>
  </si>
  <si>
    <t>吸顶3+主灯2+筒灯20+厨卫4+阳台2</t>
  </si>
  <si>
    <t>A12 病害勘查修复专项(基础档)</t>
  </si>
  <si>
    <t>病害检测勘查</t>
  </si>
  <si>
    <t>空鼓/含水率/裂缝/闭水/打压</t>
  </si>
  <si>
    <t>渗漏点注浆处理</t>
  </si>
  <si>
    <t>背水压注浆，漏水点</t>
  </si>
  <si>
    <t>A13 设计/监理</t>
  </si>
  <si>
    <t>设计费</t>
  </si>
  <si>
    <t>方案+深化+交底</t>
  </si>
  <si>
    <t>监理节点验收</t>
  </si>
  <si>
    <t>建议</t>
  </si>
  <si>
    <t>拆改/水电/泥木/竣工，得意家口径199元次/399元4次</t>
  </si>
  <si>
    <t>病害勘查修复专项 全版补差(挂网+北墙防潮)</t>
  </si>
  <si>
    <t>检测后按实际情况确定</t>
  </si>
  <si>
    <t>全屋墙面挂网防裂</t>
  </si>
  <si>
    <t>裂缝专项，墙顶300-砖墙52≈248</t>
  </si>
  <si>
    <t>北墙返潮处理</t>
  </si>
  <si>
    <t>防潮砂浆+抗碱底漆+防霉漆</t>
  </si>
  <si>
    <t>预备金 基础档(≈4%)</t>
  </si>
  <si>
    <t>增项/主材升档缓冲；上会话参考建议预备金1.5-2万(更高缓冲请并入18/20万档)</t>
  </si>
  <si>
    <t>预备金 全档(≈5%)</t>
  </si>
  <si>
    <t>全档含专项全版后按5%计提</t>
  </si>
  <si>
    <t>预算A 合计（不含家具家电空调）基础档</t>
  </si>
  <si>
    <t>∑分项+专项基础+预备金</t>
  </si>
  <si>
    <t>预算A 合计（不含家具家电空调）全档(病害专项全版)</t>
  </si>
  <si>
    <t>∑分项+专项全版+预备金</t>
  </si>
  <si>
    <t>家具家电空调: 空调_柜机3匹</t>
  </si>
  <si>
    <t>中档配置</t>
  </si>
  <si>
    <t>京东/苏宁活动价参考水平</t>
  </si>
  <si>
    <t>家具家电空调: 空调_挂机1.5匹×3</t>
  </si>
  <si>
    <t>家具家电空调: 冰箱_500L</t>
  </si>
  <si>
    <t>家具家电空调: 洗衣机_10kg洗烘一体</t>
  </si>
  <si>
    <t>家具家电空调: 电视_75寸</t>
  </si>
  <si>
    <t>家具家电空调: 烟机灶套餐</t>
  </si>
  <si>
    <t>家具家电空调: 燃气热水器_16L</t>
  </si>
  <si>
    <t>家具家电空调: 净水器</t>
  </si>
  <si>
    <t>家具家电空调: 沙发_3人位</t>
  </si>
  <si>
    <t>家具家电空调: 茶几</t>
  </si>
  <si>
    <t>家具家电空调: 电视柜</t>
  </si>
  <si>
    <t>家具家电空调: 餐桌椅_1桌4椅</t>
  </si>
  <si>
    <t>家具家电空调: 床+床垫×3</t>
  </si>
  <si>
    <t>家具家电空调: 书桌椅</t>
  </si>
  <si>
    <t>家具家电空调: 窗帘全屋</t>
  </si>
  <si>
    <t>家具家电空调: 装饰挂画地毯</t>
  </si>
  <si>
    <t>家具家电空调 小计</t>
  </si>
  <si>
    <t>含空调柜机+3挂机</t>
  </si>
  <si>
    <t>预算B 合计（含全套家具家电空调）基础档</t>
  </si>
  <si>
    <t>A基础档+家具家电</t>
  </si>
  <si>
    <t>预算B 合计（含全套家具家电空调）全档</t>
  </si>
  <si>
    <t>A全档+家具家电</t>
  </si>
  <si>
    <t>押金/其他（另列，不计入总价，清运不重复）</t>
  </si>
  <si>
    <t>物业装修押金</t>
  </si>
  <si>
    <t>另列</t>
  </si>
  <si>
    <t>武汉常见2000-5000，完工验收后退（可退，不入总价）</t>
  </si>
  <si>
    <t>物业垃圾清运代收</t>
  </si>
  <si>
    <t>不可退；市场口径约2.5元/㎡建面(2025问答)；与A01按吨口径二选一：如物业按此代收，则A01的1,350元替换为约323元，绝不叠加</t>
  </si>
  <si>
    <t>闭合计说明：押金3000元(完工验收后退)＋物业清运代收2.5元/㎡×129建面≈323元，均不计入总价；A01清运按历史政策口径(武政规[2014]7号150元/吨，2014文件/2017回复/2020公示，时效不明)估9吨=1,350元已计入总价，最终以物业/清运单位书面报价为准；若物业按2.5元/㎡代收，则A01按吨口径替换为约323元，二者二选一绝不叠加</t>
  </si>
  <si>
    <t>项目</t>
  </si>
  <si>
    <t>计算口径</t>
  </si>
  <si>
    <t>图纸确认/典型假设/现场确认</t>
  </si>
  <si>
    <t>备注</t>
  </si>
  <si>
    <t>墙顶300-砖墙52≈248</t>
  </si>
  <si>
    <t>户型标注面积合计(图纸): 客厅41.9+卧A9.0+卧B10.7+卧C13.5+卫A3.7+卫B4.8+厨4.8+阳台A6.7+阳台B2.0 = 97.1㎡；与用户口径101㎡差3.9㎡(墙厚/口径差)，须现场复尺</t>
  </si>
  <si>
    <t>材料</t>
  </si>
  <si>
    <t>规格/档位</t>
  </si>
  <si>
    <t>预算单价(元)</t>
  </si>
  <si>
    <t>预算小计(元)</t>
  </si>
  <si>
    <t>品牌参考</t>
  </si>
  <si>
    <t>地砖800×800(客餐厅)</t>
  </si>
  <si>
    <t>广东砖中档 60-120元/片(800×800)</t>
  </si>
  <si>
    <t>东鹏/马可波罗/金意陶活动款</t>
  </si>
  <si>
    <t>美缝2026市场常见15-25元/㎡取25(得意样本仅披露选色未披露单价)</t>
  </si>
  <si>
    <t>300×300/400×400防滑</t>
  </si>
  <si>
    <t>品牌活动款</t>
  </si>
  <si>
    <t>含损耗</t>
  </si>
  <si>
    <t>300×600中档</t>
  </si>
  <si>
    <t>实木复合地板</t>
  </si>
  <si>
    <t>三层实木复合 120-180元/㎡</t>
  </si>
  <si>
    <t>大自然/圣象/生活家活动款</t>
  </si>
  <si>
    <t>含踢脚线</t>
  </si>
  <si>
    <t>乳胶漆</t>
  </si>
  <si>
    <t>中档面漆2遍+底漆1遍</t>
  </si>
  <si>
    <t>立邦/多乐士金装五合一级</t>
  </si>
  <si>
    <t>含在A06油漆工程</t>
  </si>
  <si>
    <t>腻子/界面剂</t>
  </si>
  <si>
    <t>成品耐水腻子</t>
  </si>
  <si>
    <t>美巢/汉高</t>
  </si>
  <si>
    <t>含在A06</t>
  </si>
  <si>
    <t>防水涂料</t>
  </si>
  <si>
    <t>聚合物水泥基 2遍</t>
  </si>
  <si>
    <t>德高/雨虹</t>
  </si>
  <si>
    <t>地面15+墙面47</t>
  </si>
  <si>
    <t>电线</t>
  </si>
  <si>
    <t>BV2.5/4mm²国标</t>
  </si>
  <si>
    <t>武汉二厂/飞鹤</t>
  </si>
  <si>
    <t>水管</t>
  </si>
  <si>
    <t>PPR25热熔</t>
  </si>
  <si>
    <t>伟星/日丰/金牛</t>
  </si>
  <si>
    <t>含管件</t>
  </si>
  <si>
    <t>板材(柜体)</t>
  </si>
  <si>
    <t>ENF级颗粒板投影计价</t>
  </si>
  <si>
    <t>露水河/兔宝宝/禾香板</t>
  </si>
  <si>
    <t>衣柜6+玄关1.2+家政柜1.0</t>
  </si>
  <si>
    <t>橱柜台面</t>
  </si>
  <si>
    <t>石英石15mm</t>
  </si>
  <si>
    <t>中档</t>
  </si>
  <si>
    <t>含在橱柜包干</t>
  </si>
  <si>
    <t>木门</t>
  </si>
  <si>
    <t>实木复合免漆门</t>
  </si>
  <si>
    <t>TATA/尚品本色/本地工厂</t>
  </si>
  <si>
    <t>含锁具合页</t>
  </si>
  <si>
    <t>卫浴门</t>
  </si>
  <si>
    <t>钛镁铝合金</t>
  </si>
  <si>
    <t>本地</t>
  </si>
  <si>
    <t>含五金</t>
  </si>
  <si>
    <t>铝合金玻璃推拉</t>
  </si>
  <si>
    <t>虹吸式 国产品牌中端</t>
  </si>
  <si>
    <t>箭牌/恒洁/九牧</t>
  </si>
  <si>
    <t>含安装</t>
  </si>
  <si>
    <t>三出水恒温</t>
  </si>
  <si>
    <t>九牧/箭牌</t>
  </si>
  <si>
    <t>浴室柜</t>
  </si>
  <si>
    <t>含台盆龙头镜柜</t>
  </si>
  <si>
    <t>本地/品牌活动</t>
  </si>
  <si>
    <t>铝扣板吊顶</t>
  </si>
  <si>
    <t>300×300 含龙骨</t>
  </si>
  <si>
    <t>友邦/奥普活动款</t>
  </si>
  <si>
    <t>石膏板吊顶</t>
  </si>
  <si>
    <t>轻钢龙骨+石膏板</t>
  </si>
  <si>
    <t>龙牌/可耐福</t>
  </si>
  <si>
    <t>客餐厅可选</t>
  </si>
  <si>
    <t>灯具</t>
  </si>
  <si>
    <t>吸顶灯+主灯+筒灯+厨卫灯</t>
  </si>
  <si>
    <t>欧普/雷士/松下</t>
  </si>
  <si>
    <t>注：材料表为预算A主材口径（不含家具家电空调，家具家电见预算表B增量）；实际采购以2026年卖场/电商活动价为准；样本中「集成灶带蒸箱&lt;1万」「封阳台3房窗+客厅+餐厅+阳台&lt;1万(2020)」等价格已折算入单价基准；窗与封阳台保留不换。</t>
  </si>
  <si>
    <t>阶段</t>
  </si>
  <si>
    <t>主要工序</t>
  </si>
  <si>
    <t>验收要点</t>
  </si>
  <si>
    <t>标准/规范</t>
  </si>
  <si>
    <t>周期参考</t>
  </si>
  <si>
    <t>0 勘查与手续</t>
  </si>
  <si>
    <t>病害检测(空鼓/含水率/裂缝宽度/闭水/打压)出检测报告→定专项范围；物业备案、押金缴纳、拆改审批(墙/燃气)</t>
  </si>
  <si>
    <t>检测报告、审批文件</t>
  </si>
  <si>
    <t>GB50210/GB50327；燃气改动须燃气公司审批</t>
  </si>
  <si>
    <t>1-2周</t>
  </si>
  <si>
    <t>1 拆除</t>
  </si>
  <si>
    <t>全屋拆到基层：地砖地板、找平层、墙皮、吊顶、门窗、柜体；窗与封阳台成品保护</t>
  </si>
  <si>
    <t>保留物完好；露筋/空鼓情况记录；垃圾装袋</t>
  </si>
  <si>
    <t>物业装修管理规定</t>
  </si>
  <si>
    <t>2 水电</t>
  </si>
  <si>
    <t>全屋更新：强弱电点位90+、水管60m、配电箱16回路、排水改造；横平竖直、管卡固定</t>
  </si>
  <si>
    <t>打压0.8MPa保压30min；摇表绝缘测试；点位尺寸复测</t>
  </si>
  <si>
    <t>GB50327/GB50242</t>
  </si>
  <si>
    <t>2-3周</t>
  </si>
  <si>
    <t>3 防水</t>
  </si>
  <si>
    <t>卫厨阳地面防水2遍+墙面翻边(卫1.8m)；堵漏灵处理管根；漏水病害修复后闭水复验</t>
  </si>
  <si>
    <t>闭水试验48h，楼下无渗漏（病害复验闭环）</t>
  </si>
  <si>
    <t>GB50210；蓄水高度≥20mm</t>
  </si>
  <si>
    <t>1周</t>
  </si>
  <si>
    <t>4 泥瓦</t>
  </si>
  <si>
    <t>贴砖(墙52㎡/地22㎡/客餐厅42㎡)、找平33㎡、美缝97㎡</t>
  </si>
  <si>
    <t>空鼓率≤5%；平整度≤2mm(2m靠尺)；坡度→地漏</t>
  </si>
  <si>
    <t>GB50209/GB50210</t>
  </si>
  <si>
    <t>5 木工吊顶</t>
  </si>
  <si>
    <t>厨卫铝扣板13.3㎡；客餐厅石膏板吊顶30㎡(可选)</t>
  </si>
  <si>
    <t>龙骨间距≤600mm；吊杆垂直</t>
  </si>
  <si>
    <t>GB50210</t>
  </si>
  <si>
    <t>6 油漆</t>
  </si>
  <si>
    <t>墙顶300㎡：铲除→界面→腻子2遍→打磨→底漆1遍→面漆2遍；挂网防裂(专项)；返潮/墙裂修复后含水率复测达标再施工</t>
  </si>
  <si>
    <t>平整度、阴阳角顺直、无流坠；含水率达标后施工</t>
  </si>
  <si>
    <t>2周</t>
  </si>
  <si>
    <t>7 安装</t>
  </si>
  <si>
    <t>门6樘、柜体(橱柜/衣柜/玄关/家政柜)、洁具2套、灯具、开关面板、美缝</t>
  </si>
  <si>
    <t>开启灵活、打胶密封、下水通畅、通电试验</t>
  </si>
  <si>
    <t>厂家标准+GB50303</t>
  </si>
  <si>
    <t>8 竣工</t>
  </si>
  <si>
    <t>开荒保洁；整改消项；病害复验(含水率/裂缝复查)；物业验收、押金退还</t>
  </si>
  <si>
    <t>清单核对、质保卡(隐蔽工程5年/面层2年,按合同)</t>
  </si>
  <si>
    <t>合同+GB50210</t>
  </si>
  <si>
    <t>总工期参考：全拆翻新约60-80个工作日(含干燥等待)；监理节点：拆改/水电/泥木/竣工四节点(得意家口径199元/次、399元/4次)，竣工含病害复验项</t>
  </si>
  <si>
    <t>类别</t>
  </si>
  <si>
    <t>标题</t>
  </si>
  <si>
    <t>用途</t>
  </si>
  <si>
    <t>样本</t>
  </si>
  <si>
    <t>得意生活-装修讨论版(徐东嘉园140/84老破小/133老房26万/百步龙庭122等18条正文200直抓)</t>
  </si>
  <si>
    <t>https://www.deyi.com/forum-42-1.html</t>
  </si>
  <si>
    <t>200</t>
  </si>
  <si>
    <t>业主账单/预算/单价基准(已逐条原文核对)</t>
  </si>
  <si>
    <t>得意生活标签页:110平米/120平米/旧房翻新/全包/半包/三室两厅/汉口花园(40+日记索引+5条摘要样本)</t>
  </si>
  <si>
    <t>https://m.deyi.com/tag/</t>
  </si>
  <si>
    <t>样本库扩充(5条金额样本为标签摘要口径,正文未抓取)</t>
  </si>
  <si>
    <t>政策(历史)</t>
  </si>
  <si>
    <t>武汉市发改委:小区装修垃圾清运费按武政规[2014]7号150元/吨(2014年文件/2017-12回复/2020-04公示,时效不明)</t>
  </si>
  <si>
    <t>清运单价历史参考；2026年最终以物业/清运单位书面报价为准</t>
  </si>
  <si>
    <t>行情</t>
  </si>
  <si>
    <t>土巴兔:武汉旧房翻新500-3000元/㎡</t>
  </si>
  <si>
    <t>市场区间</t>
  </si>
  <si>
    <t>知乎专栏:武汉100平真实预算清单(搜索摘要,正文拦截)</t>
  </si>
  <si>
    <t>ERROR(仅摘要)</t>
  </si>
  <si>
    <t>预算区间交叉验证</t>
  </si>
  <si>
    <t>百度知道:武汉装修垃圾清运费约2.5元/㎡建面(物业代收,2025-04)</t>
  </si>
  <si>
    <t>清运市场口径(与吨价二选一)</t>
  </si>
  <si>
    <t>得意生活:中建大公馆128半包预算40万超支/盛世江城119预算20万等</t>
  </si>
  <si>
    <t>半包预算基准(40万为美式轻奢高端档,非中位区间样本)</t>
  </si>
  <si>
    <t>得意生活:127平全包18万(软文)/82平小全包998元㎡(软文,举例85㎡)</t>
  </si>
  <si>
    <t>全包公司报价参考(软文,不作完工账单)</t>
  </si>
  <si>
    <t>剔除记录</t>
  </si>
  <si>
    <t>得意生活thread-20034137原记录'融侨华府'经核实为二手房网挂牌页(光谷智慧城,已售),非装修帖,已从样本剔除</t>
  </si>
  <si>
    <t>https://www.deyi.com/thread-20034137-1-1.html</t>
  </si>
  <si>
    <t>200(挂牌页)</t>
  </si>
  <si>
    <t>审计剔除记录</t>
  </si>
  <si>
    <t>参考</t>
  </si>
  <si>
    <t>上会话分析(微信截图OCR):101㎡旧改预算建议15.5-22万</t>
  </si>
  <si>
    <t>本地G:\one\weixin\xwechat_files\kidsfree_4c47\temp\InputTemp\360eb6f5.png</t>
  </si>
  <si>
    <t>交叉验证</t>
  </si>
  <si>
    <t>登录限制</t>
  </si>
  <si>
    <t>小红书:需登录,未登录0样本;搜狗验证码拦截</t>
  </si>
  <si>
    <t>https://www.xiaohongshu.com</t>
  </si>
  <si>
    <t>LOGIN_WALL</t>
  </si>
  <si>
    <t>如实记录</t>
  </si>
  <si>
    <t>规范</t>
  </si>
  <si>
    <t>建筑装饰装修工程质量验收规范GB50210/住宅装饰装修工程施工规范GB50327</t>
  </si>
  <si>
    <t>国标(引用)</t>
  </si>
  <si>
    <t>引用</t>
  </si>
  <si>
    <t>施工验收标准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</si>
</sst>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##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9" borderId="7" applyNumberFormat="0" applyAlignment="0" applyProtection="0">
      <alignment vertical="center"/>
    </xf>
    <xf numFmtId="0" fontId="13" fillId="10" borderId="8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176" fontId="0" fillId="0" borderId="1" xfId="0" applyNumberFormat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176" fontId="2" fillId="4" borderId="1" xfId="0" applyNumberFormat="1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176" fontId="0" fillId="4" borderId="1" xfId="0" applyNumberFormat="1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76" fontId="0" fillId="5" borderId="1" xfId="0" applyNumberForma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176" fontId="2" fillId="5" borderId="1" xfId="0" applyNumberFormat="1" applyFont="1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0" fillId="7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2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5" customWidth="1"/>
    <col min="2" max="2" width="12" customWidth="1"/>
    <col min="3" max="3" width="34" customWidth="1"/>
    <col min="4" max="4" width="20" customWidth="1"/>
    <col min="5" max="5" width="22" customWidth="1"/>
    <col min="6" max="6" width="20" customWidth="1"/>
    <col min="7" max="9" width="12" customWidth="1"/>
    <col min="10" max="10" width="14" customWidth="1"/>
    <col min="11" max="11" width="44" customWidth="1"/>
    <col min="12" max="12" width="40" customWidth="1"/>
    <col min="13" max="13" width="16" customWidth="1"/>
    <col min="14" max="15" width="18" customWidth="1"/>
    <col min="16" max="16" width="14" customWidth="1"/>
  </cols>
  <sheetData>
    <row r="1" ht="27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ht="27" spans="1:16">
      <c r="A2" s="2">
        <v>1</v>
      </c>
      <c r="B2" s="16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  <c r="P2" s="2" t="s">
        <v>26</v>
      </c>
    </row>
    <row r="3" ht="27" spans="1:16">
      <c r="A3" s="2">
        <v>2</v>
      </c>
      <c r="B3" s="16" t="s">
        <v>16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/>
      <c r="J3" s="2"/>
      <c r="K3" s="2" t="s">
        <v>33</v>
      </c>
      <c r="L3" s="2" t="s">
        <v>34</v>
      </c>
      <c r="M3" s="2" t="s">
        <v>23</v>
      </c>
      <c r="N3" s="2" t="s">
        <v>35</v>
      </c>
      <c r="O3" s="2" t="s">
        <v>25</v>
      </c>
      <c r="P3" s="2" t="s">
        <v>26</v>
      </c>
    </row>
    <row r="4" ht="40.5" spans="1:16">
      <c r="A4" s="2">
        <v>3</v>
      </c>
      <c r="B4" s="16" t="s">
        <v>16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 t="s">
        <v>41</v>
      </c>
      <c r="K4" s="2" t="s">
        <v>42</v>
      </c>
      <c r="L4" s="2" t="s">
        <v>43</v>
      </c>
      <c r="M4" s="2" t="s">
        <v>23</v>
      </c>
      <c r="N4" s="2" t="s">
        <v>44</v>
      </c>
      <c r="O4" s="2" t="s">
        <v>45</v>
      </c>
      <c r="P4" s="2" t="s">
        <v>26</v>
      </c>
    </row>
    <row r="5" ht="27" spans="1:16">
      <c r="A5" s="2">
        <v>4</v>
      </c>
      <c r="B5" s="16" t="s">
        <v>16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/>
      <c r="I5" s="2"/>
      <c r="J5" s="2" t="s">
        <v>50</v>
      </c>
      <c r="K5" s="2" t="s">
        <v>51</v>
      </c>
      <c r="L5" s="2" t="s">
        <v>52</v>
      </c>
      <c r="M5" s="2" t="s">
        <v>23</v>
      </c>
      <c r="N5" s="2" t="s">
        <v>53</v>
      </c>
      <c r="O5" s="2" t="s">
        <v>54</v>
      </c>
      <c r="P5" s="2" t="s">
        <v>26</v>
      </c>
    </row>
    <row r="6" ht="40.5" spans="1:16">
      <c r="A6" s="2">
        <v>5</v>
      </c>
      <c r="B6" s="16" t="s">
        <v>16</v>
      </c>
      <c r="C6" s="2" t="s">
        <v>55</v>
      </c>
      <c r="D6" s="2" t="s">
        <v>56</v>
      </c>
      <c r="E6" s="2" t="s">
        <v>57</v>
      </c>
      <c r="F6" s="2" t="s">
        <v>58</v>
      </c>
      <c r="G6" s="2"/>
      <c r="H6" s="2"/>
      <c r="I6" s="2"/>
      <c r="J6" s="2"/>
      <c r="K6" s="2" t="s">
        <v>59</v>
      </c>
      <c r="L6" s="2" t="s">
        <v>60</v>
      </c>
      <c r="M6" s="2" t="s">
        <v>61</v>
      </c>
      <c r="N6" s="2" t="s">
        <v>62</v>
      </c>
      <c r="O6" s="2" t="s">
        <v>63</v>
      </c>
      <c r="P6" s="2" t="s">
        <v>64</v>
      </c>
    </row>
    <row r="7" ht="27" spans="1:16">
      <c r="A7" s="2">
        <v>6</v>
      </c>
      <c r="B7" s="16" t="s">
        <v>16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/>
      <c r="I7" s="2"/>
      <c r="J7" s="2"/>
      <c r="K7" s="2" t="s">
        <v>69</v>
      </c>
      <c r="L7" s="2" t="s">
        <v>70</v>
      </c>
      <c r="M7" s="2" t="s">
        <v>23</v>
      </c>
      <c r="N7" s="2" t="s">
        <v>71</v>
      </c>
      <c r="O7" s="2" t="s">
        <v>72</v>
      </c>
      <c r="P7" s="2" t="s">
        <v>26</v>
      </c>
    </row>
    <row r="8" ht="27" spans="1:16">
      <c r="A8" s="2">
        <v>7</v>
      </c>
      <c r="B8" s="16" t="s">
        <v>16</v>
      </c>
      <c r="C8" s="2" t="s">
        <v>73</v>
      </c>
      <c r="D8" s="2" t="s">
        <v>74</v>
      </c>
      <c r="E8" s="2" t="s">
        <v>75</v>
      </c>
      <c r="F8" s="2" t="s">
        <v>76</v>
      </c>
      <c r="G8" s="2"/>
      <c r="H8" s="2"/>
      <c r="I8" s="2"/>
      <c r="J8" s="2"/>
      <c r="K8" s="2" t="s">
        <v>77</v>
      </c>
      <c r="L8" s="2" t="s">
        <v>78</v>
      </c>
      <c r="M8" s="2" t="s">
        <v>23</v>
      </c>
      <c r="N8" s="2" t="s">
        <v>79</v>
      </c>
      <c r="O8" s="2" t="s">
        <v>80</v>
      </c>
      <c r="P8" s="2" t="s">
        <v>26</v>
      </c>
    </row>
    <row r="9" ht="27" spans="1:16">
      <c r="A9" s="2">
        <v>8</v>
      </c>
      <c r="B9" s="16" t="s">
        <v>16</v>
      </c>
      <c r="C9" s="2" t="s">
        <v>81</v>
      </c>
      <c r="D9" s="2" t="s">
        <v>82</v>
      </c>
      <c r="E9" s="2" t="s">
        <v>83</v>
      </c>
      <c r="F9" s="2" t="s">
        <v>84</v>
      </c>
      <c r="G9" s="2"/>
      <c r="H9" s="2"/>
      <c r="I9" s="2"/>
      <c r="J9" s="2"/>
      <c r="K9" s="2" t="s">
        <v>85</v>
      </c>
      <c r="L9" s="2" t="s">
        <v>86</v>
      </c>
      <c r="M9" s="2" t="s">
        <v>23</v>
      </c>
      <c r="N9" s="2" t="s">
        <v>87</v>
      </c>
      <c r="O9" s="2" t="s">
        <v>25</v>
      </c>
      <c r="P9" s="2" t="s">
        <v>26</v>
      </c>
    </row>
    <row r="10" ht="40.5" spans="1:16">
      <c r="A10" s="2">
        <v>9</v>
      </c>
      <c r="B10" s="16" t="s">
        <v>16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/>
      <c r="K10" s="2" t="s">
        <v>93</v>
      </c>
      <c r="L10" s="2" t="s">
        <v>94</v>
      </c>
      <c r="M10" s="2" t="s">
        <v>23</v>
      </c>
      <c r="N10" s="2" t="s">
        <v>35</v>
      </c>
      <c r="O10" s="2" t="s">
        <v>25</v>
      </c>
      <c r="P10" s="2" t="s">
        <v>26</v>
      </c>
    </row>
    <row r="11" ht="40.5" spans="1:16">
      <c r="A11" s="2">
        <v>10</v>
      </c>
      <c r="B11" s="16" t="s">
        <v>16</v>
      </c>
      <c r="C11" s="2" t="s">
        <v>95</v>
      </c>
      <c r="D11" s="2" t="s">
        <v>96</v>
      </c>
      <c r="E11" s="2" t="s">
        <v>97</v>
      </c>
      <c r="F11" s="2" t="s">
        <v>98</v>
      </c>
      <c r="G11" s="2" t="s">
        <v>99</v>
      </c>
      <c r="H11" s="2"/>
      <c r="I11" s="2"/>
      <c r="J11" s="2"/>
      <c r="K11" s="2" t="s">
        <v>100</v>
      </c>
      <c r="L11" s="2" t="s">
        <v>101</v>
      </c>
      <c r="M11" s="2" t="s">
        <v>102</v>
      </c>
      <c r="N11" s="2" t="s">
        <v>103</v>
      </c>
      <c r="O11" s="2" t="s">
        <v>45</v>
      </c>
      <c r="P11" s="2" t="s">
        <v>26</v>
      </c>
    </row>
    <row r="12" ht="40.5" spans="1:16">
      <c r="A12" s="2">
        <v>11</v>
      </c>
      <c r="B12" s="16" t="s">
        <v>16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/>
      <c r="I12" s="2"/>
      <c r="J12" s="2" t="s">
        <v>109</v>
      </c>
      <c r="K12" s="2" t="s">
        <v>110</v>
      </c>
      <c r="L12" s="2" t="s">
        <v>111</v>
      </c>
      <c r="M12" s="2" t="s">
        <v>23</v>
      </c>
      <c r="N12" s="2" t="s">
        <v>35</v>
      </c>
      <c r="O12" s="2" t="s">
        <v>25</v>
      </c>
      <c r="P12" s="2" t="s">
        <v>26</v>
      </c>
    </row>
    <row r="13" ht="27" spans="1:16">
      <c r="A13" s="2">
        <v>12</v>
      </c>
      <c r="B13" s="16" t="s">
        <v>16</v>
      </c>
      <c r="C13" s="2" t="s">
        <v>112</v>
      </c>
      <c r="D13" s="2" t="s">
        <v>113</v>
      </c>
      <c r="E13" s="2" t="s">
        <v>114</v>
      </c>
      <c r="F13" s="2" t="s">
        <v>84</v>
      </c>
      <c r="G13" s="2" t="s">
        <v>115</v>
      </c>
      <c r="H13" s="2"/>
      <c r="I13" s="2"/>
      <c r="J13" s="2"/>
      <c r="K13" s="2" t="s">
        <v>116</v>
      </c>
      <c r="L13" s="2" t="s">
        <v>117</v>
      </c>
      <c r="M13" s="2" t="s">
        <v>118</v>
      </c>
      <c r="N13" s="2" t="s">
        <v>119</v>
      </c>
      <c r="O13" s="2" t="s">
        <v>120</v>
      </c>
      <c r="P13" s="2" t="s">
        <v>121</v>
      </c>
    </row>
    <row r="14" ht="27" spans="1:16">
      <c r="A14" s="2">
        <v>13</v>
      </c>
      <c r="B14" s="16" t="s">
        <v>16</v>
      </c>
      <c r="C14" s="2" t="s">
        <v>122</v>
      </c>
      <c r="D14" s="2" t="s">
        <v>123</v>
      </c>
      <c r="E14" s="2" t="s">
        <v>124</v>
      </c>
      <c r="F14" s="2" t="s">
        <v>84</v>
      </c>
      <c r="G14" s="2" t="s">
        <v>125</v>
      </c>
      <c r="H14" s="2"/>
      <c r="I14" s="2"/>
      <c r="J14" s="2"/>
      <c r="K14" s="2" t="s">
        <v>126</v>
      </c>
      <c r="L14" s="2" t="s">
        <v>127</v>
      </c>
      <c r="M14" s="2" t="s">
        <v>118</v>
      </c>
      <c r="N14" s="2" t="s">
        <v>119</v>
      </c>
      <c r="O14" s="2" t="s">
        <v>120</v>
      </c>
      <c r="P14" s="2" t="s">
        <v>121</v>
      </c>
    </row>
    <row r="15" ht="27" spans="1:16">
      <c r="A15" s="2">
        <v>14</v>
      </c>
      <c r="B15" s="16" t="s">
        <v>16</v>
      </c>
      <c r="C15" s="2" t="s">
        <v>128</v>
      </c>
      <c r="D15" s="2" t="s">
        <v>129</v>
      </c>
      <c r="E15" s="2" t="s">
        <v>130</v>
      </c>
      <c r="F15" s="2" t="s">
        <v>131</v>
      </c>
      <c r="G15" s="2" t="s">
        <v>109</v>
      </c>
      <c r="H15" s="2"/>
      <c r="I15" s="2"/>
      <c r="J15" s="2"/>
      <c r="K15" s="2" t="s">
        <v>132</v>
      </c>
      <c r="L15" s="2" t="s">
        <v>133</v>
      </c>
      <c r="M15" s="2" t="s">
        <v>118</v>
      </c>
      <c r="N15" s="2" t="s">
        <v>119</v>
      </c>
      <c r="O15" s="2" t="s">
        <v>120</v>
      </c>
      <c r="P15" s="2" t="s">
        <v>121</v>
      </c>
    </row>
    <row r="16" ht="27" spans="1:16">
      <c r="A16" s="2">
        <v>15</v>
      </c>
      <c r="B16" s="16" t="s">
        <v>16</v>
      </c>
      <c r="C16" s="2" t="s">
        <v>134</v>
      </c>
      <c r="D16" s="2" t="s">
        <v>135</v>
      </c>
      <c r="E16" s="2" t="s">
        <v>136</v>
      </c>
      <c r="F16" s="2" t="s">
        <v>58</v>
      </c>
      <c r="G16" s="2" t="s">
        <v>109</v>
      </c>
      <c r="H16" s="2"/>
      <c r="I16" s="2"/>
      <c r="J16" s="2"/>
      <c r="K16" s="2" t="s">
        <v>137</v>
      </c>
      <c r="L16" s="2" t="s">
        <v>138</v>
      </c>
      <c r="M16" s="2" t="s">
        <v>118</v>
      </c>
      <c r="N16" s="2" t="s">
        <v>119</v>
      </c>
      <c r="O16" s="2" t="s">
        <v>120</v>
      </c>
      <c r="P16" s="2" t="s">
        <v>121</v>
      </c>
    </row>
    <row r="17" ht="27" spans="1:16">
      <c r="A17" s="2">
        <v>16</v>
      </c>
      <c r="B17" s="16" t="s">
        <v>16</v>
      </c>
      <c r="C17" s="2" t="s">
        <v>139</v>
      </c>
      <c r="D17" s="2" t="s">
        <v>140</v>
      </c>
      <c r="E17" s="2" t="s">
        <v>141</v>
      </c>
      <c r="F17" s="2" t="s">
        <v>58</v>
      </c>
      <c r="G17" s="2" t="s">
        <v>142</v>
      </c>
      <c r="H17" s="2"/>
      <c r="I17" s="2"/>
      <c r="J17" s="2"/>
      <c r="K17" s="2" t="s">
        <v>143</v>
      </c>
      <c r="L17" s="2" t="s">
        <v>144</v>
      </c>
      <c r="M17" s="2" t="s">
        <v>118</v>
      </c>
      <c r="N17" s="2" t="s">
        <v>119</v>
      </c>
      <c r="O17" s="2" t="s">
        <v>120</v>
      </c>
      <c r="P17" s="2" t="s">
        <v>121</v>
      </c>
    </row>
    <row r="18" ht="40.5" spans="1:16">
      <c r="A18" s="2">
        <v>17</v>
      </c>
      <c r="B18" s="16" t="s">
        <v>16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/>
      <c r="I18" s="2"/>
      <c r="J18" s="2" t="s">
        <v>149</v>
      </c>
      <c r="K18" s="2" t="s">
        <v>150</v>
      </c>
      <c r="L18" s="2" t="s">
        <v>151</v>
      </c>
      <c r="M18" s="2" t="s">
        <v>152</v>
      </c>
      <c r="N18" s="2" t="s">
        <v>153</v>
      </c>
      <c r="O18" s="2" t="s">
        <v>45</v>
      </c>
      <c r="P18" s="2" t="s">
        <v>26</v>
      </c>
    </row>
    <row r="19" ht="54" spans="1:16">
      <c r="A19" s="2">
        <v>18</v>
      </c>
      <c r="B19" s="16" t="s">
        <v>16</v>
      </c>
      <c r="C19" s="2" t="s">
        <v>154</v>
      </c>
      <c r="D19" s="2" t="s">
        <v>155</v>
      </c>
      <c r="E19" s="2" t="s">
        <v>156</v>
      </c>
      <c r="F19" s="2" t="s">
        <v>157</v>
      </c>
      <c r="G19" s="2"/>
      <c r="H19" s="2"/>
      <c r="I19" s="2"/>
      <c r="J19" s="2" t="s">
        <v>158</v>
      </c>
      <c r="K19" s="2" t="s">
        <v>159</v>
      </c>
      <c r="L19" s="2" t="s">
        <v>160</v>
      </c>
      <c r="M19" s="2" t="s">
        <v>23</v>
      </c>
      <c r="N19" s="2" t="s">
        <v>161</v>
      </c>
      <c r="O19" s="2" t="s">
        <v>45</v>
      </c>
      <c r="P19" s="2" t="s">
        <v>26</v>
      </c>
    </row>
    <row r="20" ht="27" spans="1:16">
      <c r="A20" s="2">
        <v>19</v>
      </c>
      <c r="B20" s="16" t="s">
        <v>16</v>
      </c>
      <c r="C20" s="2" t="s">
        <v>162</v>
      </c>
      <c r="D20" s="2" t="s">
        <v>163</v>
      </c>
      <c r="E20" s="2" t="s">
        <v>164</v>
      </c>
      <c r="F20" s="2" t="s">
        <v>58</v>
      </c>
      <c r="G20" s="2" t="s">
        <v>165</v>
      </c>
      <c r="H20" s="2"/>
      <c r="I20" s="2" t="s">
        <v>166</v>
      </c>
      <c r="J20" s="2" t="s">
        <v>167</v>
      </c>
      <c r="K20" s="2" t="s">
        <v>168</v>
      </c>
      <c r="L20" s="2" t="s">
        <v>169</v>
      </c>
      <c r="M20" s="2" t="s">
        <v>170</v>
      </c>
      <c r="N20" s="2" t="s">
        <v>171</v>
      </c>
      <c r="O20" s="2" t="s">
        <v>45</v>
      </c>
      <c r="P20" s="2" t="s">
        <v>26</v>
      </c>
    </row>
    <row r="21" ht="27" spans="1:16">
      <c r="A21" s="2">
        <v>20</v>
      </c>
      <c r="B21" s="16" t="s">
        <v>16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/>
      <c r="I21" s="2"/>
      <c r="J21" s="2" t="s">
        <v>177</v>
      </c>
      <c r="K21" s="2" t="s">
        <v>178</v>
      </c>
      <c r="L21" s="2" t="s">
        <v>179</v>
      </c>
      <c r="M21" s="2" t="s">
        <v>23</v>
      </c>
      <c r="N21" s="2" t="s">
        <v>153</v>
      </c>
      <c r="O21" s="2" t="s">
        <v>45</v>
      </c>
      <c r="P21" s="2" t="s">
        <v>26</v>
      </c>
    </row>
    <row r="22" ht="27" spans="1:16">
      <c r="A22" s="2">
        <v>21</v>
      </c>
      <c r="B22" s="16" t="s">
        <v>16</v>
      </c>
      <c r="C22" s="2" t="s">
        <v>180</v>
      </c>
      <c r="D22" s="2" t="s">
        <v>181</v>
      </c>
      <c r="E22" s="2" t="s">
        <v>182</v>
      </c>
      <c r="F22" s="2" t="s">
        <v>183</v>
      </c>
      <c r="G22" s="2"/>
      <c r="H22" s="2"/>
      <c r="I22" s="2"/>
      <c r="J22" s="2" t="s">
        <v>184</v>
      </c>
      <c r="K22" s="2" t="s">
        <v>185</v>
      </c>
      <c r="L22" s="2" t="s">
        <v>186</v>
      </c>
      <c r="M22" s="2" t="s">
        <v>187</v>
      </c>
      <c r="N22" s="2" t="s">
        <v>79</v>
      </c>
      <c r="O22" s="2" t="s">
        <v>80</v>
      </c>
      <c r="P22" s="2" t="s">
        <v>26</v>
      </c>
    </row>
    <row r="23" ht="40.5" spans="1:16">
      <c r="A23" s="2">
        <v>22</v>
      </c>
      <c r="B23" s="16" t="s">
        <v>16</v>
      </c>
      <c r="C23" s="2" t="s">
        <v>188</v>
      </c>
      <c r="D23" s="2" t="s">
        <v>189</v>
      </c>
      <c r="E23" s="2" t="s">
        <v>190</v>
      </c>
      <c r="F23" s="2" t="s">
        <v>191</v>
      </c>
      <c r="G23" s="2"/>
      <c r="H23" s="2"/>
      <c r="I23" s="2"/>
      <c r="J23" s="2" t="s">
        <v>192</v>
      </c>
      <c r="K23" s="2" t="s">
        <v>193</v>
      </c>
      <c r="L23" s="2" t="s">
        <v>194</v>
      </c>
      <c r="M23" s="2" t="s">
        <v>23</v>
      </c>
      <c r="N23" s="2" t="s">
        <v>195</v>
      </c>
      <c r="O23" s="2" t="s">
        <v>80</v>
      </c>
      <c r="P23" s="2" t="s">
        <v>26</v>
      </c>
    </row>
    <row r="24" ht="27" spans="1:16">
      <c r="A24" s="2">
        <v>23</v>
      </c>
      <c r="B24" s="16" t="s">
        <v>16</v>
      </c>
      <c r="C24" s="2" t="s">
        <v>196</v>
      </c>
      <c r="D24" s="2" t="s">
        <v>197</v>
      </c>
      <c r="E24" s="2" t="s">
        <v>198</v>
      </c>
      <c r="F24" s="2" t="s">
        <v>199</v>
      </c>
      <c r="G24" s="2" t="s">
        <v>200</v>
      </c>
      <c r="H24" s="2"/>
      <c r="I24" s="2"/>
      <c r="J24" s="2"/>
      <c r="K24" s="2" t="s">
        <v>201</v>
      </c>
      <c r="L24" s="2" t="s">
        <v>202</v>
      </c>
      <c r="M24" s="2" t="s">
        <v>23</v>
      </c>
      <c r="N24" s="2" t="s">
        <v>35</v>
      </c>
      <c r="O24" s="2" t="s">
        <v>25</v>
      </c>
      <c r="P24" s="2" t="s">
        <v>26</v>
      </c>
    </row>
    <row r="25" ht="27" spans="1:16">
      <c r="A25" s="2">
        <v>24</v>
      </c>
      <c r="B25" s="16" t="s">
        <v>16</v>
      </c>
      <c r="C25" s="2" t="s">
        <v>203</v>
      </c>
      <c r="D25" s="2" t="s">
        <v>204</v>
      </c>
      <c r="E25" s="2" t="s">
        <v>205</v>
      </c>
      <c r="F25" s="2" t="s">
        <v>206</v>
      </c>
      <c r="G25" s="2"/>
      <c r="H25" s="2"/>
      <c r="I25" s="2"/>
      <c r="J25" s="2"/>
      <c r="K25" s="2" t="s">
        <v>207</v>
      </c>
      <c r="L25" s="2" t="s">
        <v>208</v>
      </c>
      <c r="M25" s="2" t="s">
        <v>23</v>
      </c>
      <c r="N25" s="2" t="s">
        <v>209</v>
      </c>
      <c r="O25" s="2" t="s">
        <v>25</v>
      </c>
      <c r="P25" s="2" t="s">
        <v>26</v>
      </c>
    </row>
    <row r="26" ht="27" spans="1:16">
      <c r="A26" s="2">
        <v>25</v>
      </c>
      <c r="B26" s="2" t="s">
        <v>210</v>
      </c>
      <c r="C26" s="2" t="s">
        <v>211</v>
      </c>
      <c r="D26" s="2" t="s">
        <v>212</v>
      </c>
      <c r="E26" s="2" t="s">
        <v>213</v>
      </c>
      <c r="F26" s="2" t="s">
        <v>214</v>
      </c>
      <c r="G26" s="2" t="s">
        <v>215</v>
      </c>
      <c r="H26" s="2"/>
      <c r="I26" s="2"/>
      <c r="J26" s="2" t="s">
        <v>216</v>
      </c>
      <c r="K26" s="2" t="s">
        <v>217</v>
      </c>
      <c r="L26" s="2" t="s">
        <v>218</v>
      </c>
      <c r="M26" s="2" t="s">
        <v>219</v>
      </c>
      <c r="N26" s="2" t="s">
        <v>220</v>
      </c>
      <c r="O26" s="2" t="s">
        <v>221</v>
      </c>
      <c r="P26" s="2" t="s">
        <v>221</v>
      </c>
    </row>
    <row r="27" ht="27" spans="1:16">
      <c r="A27" s="2">
        <v>26</v>
      </c>
      <c r="B27" s="2" t="s">
        <v>222</v>
      </c>
      <c r="C27" s="2" t="s">
        <v>223</v>
      </c>
      <c r="D27" s="2" t="s">
        <v>224</v>
      </c>
      <c r="E27" s="2" t="s">
        <v>225</v>
      </c>
      <c r="F27" s="2" t="s">
        <v>214</v>
      </c>
      <c r="G27" s="2"/>
      <c r="H27" s="2"/>
      <c r="I27" s="2"/>
      <c r="J27" s="2"/>
      <c r="K27" s="2" t="s">
        <v>226</v>
      </c>
      <c r="L27" s="2" t="s">
        <v>227</v>
      </c>
      <c r="M27" s="2" t="s">
        <v>23</v>
      </c>
      <c r="N27" s="2" t="s">
        <v>228</v>
      </c>
      <c r="O27" s="2" t="s">
        <v>229</v>
      </c>
      <c r="P27" s="2" t="s">
        <v>26</v>
      </c>
    </row>
    <row r="28" ht="40.5" spans="1:16">
      <c r="A28" s="2">
        <v>27</v>
      </c>
      <c r="B28" s="12" t="s">
        <v>230</v>
      </c>
      <c r="C28" s="2" t="s">
        <v>231</v>
      </c>
      <c r="D28" s="2" t="s">
        <v>232</v>
      </c>
      <c r="E28" s="2" t="s">
        <v>233</v>
      </c>
      <c r="F28" s="2" t="s">
        <v>234</v>
      </c>
      <c r="G28" s="2"/>
      <c r="H28" s="2"/>
      <c r="I28" s="2"/>
      <c r="J28" s="2"/>
      <c r="K28" s="2" t="s">
        <v>235</v>
      </c>
      <c r="L28" s="2" t="s">
        <v>236</v>
      </c>
      <c r="M28" s="2" t="s">
        <v>23</v>
      </c>
      <c r="N28" s="2" t="s">
        <v>237</v>
      </c>
      <c r="O28" s="2" t="s">
        <v>238</v>
      </c>
      <c r="P28" s="2" t="s">
        <v>26</v>
      </c>
    </row>
    <row r="29" ht="27" spans="1:16">
      <c r="A29" s="2">
        <v>28</v>
      </c>
      <c r="B29" s="2" t="s">
        <v>239</v>
      </c>
      <c r="C29" s="2" t="s">
        <v>240</v>
      </c>
      <c r="D29" s="2" t="s">
        <v>241</v>
      </c>
      <c r="E29" s="2" t="s">
        <v>233</v>
      </c>
      <c r="F29" s="2" t="s">
        <v>242</v>
      </c>
      <c r="G29" s="2"/>
      <c r="H29" s="2"/>
      <c r="I29" s="2"/>
      <c r="J29" s="2"/>
      <c r="K29" s="2" t="s">
        <v>243</v>
      </c>
      <c r="L29" s="2" t="s">
        <v>244</v>
      </c>
      <c r="M29" s="2" t="s">
        <v>23</v>
      </c>
      <c r="N29" s="2" t="s">
        <v>245</v>
      </c>
      <c r="O29" s="2" t="s">
        <v>246</v>
      </c>
      <c r="P29" s="2" t="s">
        <v>26</v>
      </c>
    </row>
    <row r="30" ht="162" spans="1:16">
      <c r="A30" s="2">
        <v>29</v>
      </c>
      <c r="B30" s="2" t="s">
        <v>247</v>
      </c>
      <c r="C30" s="2" t="s">
        <v>248</v>
      </c>
      <c r="D30" s="2" t="s">
        <v>249</v>
      </c>
      <c r="E30" s="2" t="s">
        <v>250</v>
      </c>
      <c r="F30" s="2" t="s">
        <v>251</v>
      </c>
      <c r="G30" s="2" t="s">
        <v>252</v>
      </c>
      <c r="H30" s="2"/>
      <c r="I30" s="2"/>
      <c r="J30" s="2" t="s">
        <v>253</v>
      </c>
      <c r="K30" s="2" t="s">
        <v>254</v>
      </c>
      <c r="L30" s="2" t="s">
        <v>255</v>
      </c>
      <c r="M30" s="2" t="s">
        <v>256</v>
      </c>
      <c r="N30" s="2" t="s">
        <v>257</v>
      </c>
      <c r="O30" s="2" t="s">
        <v>258</v>
      </c>
      <c r="P30" s="2" t="s">
        <v>259</v>
      </c>
    </row>
    <row r="31" ht="54" spans="1:16">
      <c r="A31" s="2">
        <v>30</v>
      </c>
      <c r="B31" s="17" t="s">
        <v>260</v>
      </c>
      <c r="C31" s="2" t="s">
        <v>261</v>
      </c>
      <c r="D31" s="2" t="s">
        <v>262</v>
      </c>
      <c r="E31" s="2" t="s">
        <v>263</v>
      </c>
      <c r="F31" s="2" t="s">
        <v>263</v>
      </c>
      <c r="G31" s="2"/>
      <c r="H31" s="2"/>
      <c r="I31" s="2"/>
      <c r="J31" s="2"/>
      <c r="K31" s="2" t="s">
        <v>264</v>
      </c>
      <c r="L31" s="2" t="s">
        <v>265</v>
      </c>
      <c r="M31" s="2" t="s">
        <v>266</v>
      </c>
      <c r="N31" s="2" t="s">
        <v>267</v>
      </c>
      <c r="O31" s="2" t="s">
        <v>268</v>
      </c>
      <c r="P31" s="2" t="s">
        <v>268</v>
      </c>
    </row>
    <row r="32" spans="1:16">
      <c r="A32" s="18" t="s">
        <v>269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5"/>
    </row>
  </sheetData>
  <autoFilter xmlns:etc="http://www.wps.cn/officeDocument/2017/etCustomData" ref="A1:P32" etc:filterBottomFollowUsedRange="0">
    <extLst/>
  </autoFilter>
  <mergeCells count="1">
    <mergeCell ref="A32:P3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38" customWidth="1"/>
    <col min="2" max="3" width="9" customWidth="1"/>
    <col min="4" max="4" width="11" customWidth="1"/>
    <col min="5" max="5" width="13" customWidth="1"/>
    <col min="6" max="6" width="28" customWidth="1"/>
    <col min="7" max="7" width="60" customWidth="1"/>
  </cols>
  <sheetData>
    <row r="1" ht="27" spans="1:7">
      <c r="A1" s="1" t="s">
        <v>270</v>
      </c>
      <c r="B1" s="1" t="s">
        <v>271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1:7">
      <c r="A2" s="8" t="s">
        <v>277</v>
      </c>
      <c r="B2" s="4"/>
      <c r="C2" s="4"/>
      <c r="D2" s="5"/>
      <c r="E2" s="9">
        <f>SUM(E3:E10)</f>
        <v>11531</v>
      </c>
      <c r="F2" s="8" t="s">
        <v>278</v>
      </c>
      <c r="G2" s="8" t="s">
        <v>278</v>
      </c>
    </row>
    <row r="3" spans="1:7">
      <c r="A3" s="2" t="s">
        <v>279</v>
      </c>
      <c r="B3" s="6">
        <v>97</v>
      </c>
      <c r="C3" s="2" t="s">
        <v>280</v>
      </c>
      <c r="D3" s="6">
        <v>38</v>
      </c>
      <c r="E3" s="6">
        <f t="shared" ref="E3:E10" si="0">B3*D3</f>
        <v>3686</v>
      </c>
      <c r="F3" s="2" t="s">
        <v>281</v>
      </c>
      <c r="G3" s="2" t="s">
        <v>282</v>
      </c>
    </row>
    <row r="4" spans="1:7">
      <c r="A4" s="2" t="s">
        <v>283</v>
      </c>
      <c r="B4" s="6">
        <v>69</v>
      </c>
      <c r="C4" s="2" t="s">
        <v>280</v>
      </c>
      <c r="D4" s="6">
        <v>25</v>
      </c>
      <c r="E4" s="6">
        <f t="shared" si="0"/>
        <v>1725</v>
      </c>
      <c r="F4" s="2" t="s">
        <v>284</v>
      </c>
      <c r="G4" s="2" t="s">
        <v>285</v>
      </c>
    </row>
    <row r="5" spans="1:7">
      <c r="A5" s="2" t="s">
        <v>286</v>
      </c>
      <c r="B5" s="6">
        <v>300</v>
      </c>
      <c r="C5" s="2" t="s">
        <v>280</v>
      </c>
      <c r="D5" s="6">
        <v>7</v>
      </c>
      <c r="E5" s="6">
        <f t="shared" si="0"/>
        <v>2100</v>
      </c>
      <c r="F5" s="2" t="s">
        <v>284</v>
      </c>
      <c r="G5" s="2" t="s">
        <v>287</v>
      </c>
    </row>
    <row r="6" spans="1:7">
      <c r="A6" s="2" t="s">
        <v>288</v>
      </c>
      <c r="B6" s="6">
        <v>38</v>
      </c>
      <c r="C6" s="2" t="s">
        <v>280</v>
      </c>
      <c r="D6" s="6">
        <v>15</v>
      </c>
      <c r="E6" s="6">
        <f t="shared" si="0"/>
        <v>570</v>
      </c>
      <c r="F6" s="2" t="s">
        <v>289</v>
      </c>
      <c r="G6" s="2" t="s">
        <v>290</v>
      </c>
    </row>
    <row r="7" spans="1:7">
      <c r="A7" s="2" t="s">
        <v>291</v>
      </c>
      <c r="B7" s="6">
        <v>6</v>
      </c>
      <c r="C7" s="2" t="s">
        <v>292</v>
      </c>
      <c r="D7" s="6">
        <v>80</v>
      </c>
      <c r="E7" s="6">
        <f t="shared" si="0"/>
        <v>480</v>
      </c>
      <c r="F7" s="2" t="s">
        <v>289</v>
      </c>
      <c r="G7" s="2" t="s">
        <v>293</v>
      </c>
    </row>
    <row r="8" spans="1:7">
      <c r="A8" s="2" t="s">
        <v>294</v>
      </c>
      <c r="B8" s="6">
        <v>1</v>
      </c>
      <c r="C8" s="2" t="s">
        <v>295</v>
      </c>
      <c r="D8" s="6">
        <v>720</v>
      </c>
      <c r="E8" s="6">
        <f t="shared" si="0"/>
        <v>720</v>
      </c>
      <c r="F8" s="2" t="s">
        <v>289</v>
      </c>
      <c r="G8" s="2" t="s">
        <v>296</v>
      </c>
    </row>
    <row r="9" ht="40.5" spans="1:7">
      <c r="A9" s="2" t="s">
        <v>297</v>
      </c>
      <c r="B9" s="6">
        <v>9</v>
      </c>
      <c r="C9" s="2" t="s">
        <v>298</v>
      </c>
      <c r="D9" s="6">
        <v>150</v>
      </c>
      <c r="E9" s="6">
        <f t="shared" si="0"/>
        <v>1350</v>
      </c>
      <c r="F9" s="2" t="s">
        <v>299</v>
      </c>
      <c r="G9" s="2" t="s">
        <v>300</v>
      </c>
    </row>
    <row r="10" spans="1:7">
      <c r="A10" s="2" t="s">
        <v>301</v>
      </c>
      <c r="B10" s="6">
        <v>1</v>
      </c>
      <c r="C10" s="2" t="s">
        <v>295</v>
      </c>
      <c r="D10" s="6">
        <v>900</v>
      </c>
      <c r="E10" s="6">
        <f t="shared" si="0"/>
        <v>900</v>
      </c>
      <c r="F10" s="2" t="s">
        <v>302</v>
      </c>
      <c r="G10" s="2" t="s">
        <v>303</v>
      </c>
    </row>
    <row r="11" spans="1:7">
      <c r="A11" s="8" t="s">
        <v>304</v>
      </c>
      <c r="B11" s="4"/>
      <c r="C11" s="4"/>
      <c r="D11" s="5"/>
      <c r="E11" s="9">
        <f>SUM(E12:E19)</f>
        <v>21750</v>
      </c>
      <c r="F11" s="8" t="s">
        <v>278</v>
      </c>
      <c r="G11" s="8" t="s">
        <v>278</v>
      </c>
    </row>
    <row r="12" spans="1:7">
      <c r="A12" s="2" t="s">
        <v>305</v>
      </c>
      <c r="B12" s="6">
        <v>90</v>
      </c>
      <c r="C12" s="2" t="s">
        <v>306</v>
      </c>
      <c r="D12" s="6">
        <v>95</v>
      </c>
      <c r="E12" s="6">
        <f t="shared" ref="E12:E19" si="1">B12*D12</f>
        <v>8550</v>
      </c>
      <c r="F12" s="2" t="s">
        <v>284</v>
      </c>
      <c r="G12" s="2" t="s">
        <v>307</v>
      </c>
    </row>
    <row r="13" spans="1:7">
      <c r="A13" s="2" t="s">
        <v>308</v>
      </c>
      <c r="B13" s="6">
        <v>32</v>
      </c>
      <c r="C13" s="2" t="s">
        <v>306</v>
      </c>
      <c r="D13" s="6">
        <v>55</v>
      </c>
      <c r="E13" s="6">
        <f t="shared" si="1"/>
        <v>1760</v>
      </c>
      <c r="F13" s="2" t="s">
        <v>284</v>
      </c>
      <c r="G13" s="2" t="s">
        <v>309</v>
      </c>
    </row>
    <row r="14" spans="1:7">
      <c r="A14" s="2" t="s">
        <v>310</v>
      </c>
      <c r="B14" s="6">
        <v>60</v>
      </c>
      <c r="C14" s="2" t="s">
        <v>311</v>
      </c>
      <c r="D14" s="6">
        <v>48</v>
      </c>
      <c r="E14" s="6">
        <f t="shared" si="1"/>
        <v>2880</v>
      </c>
      <c r="F14" s="2" t="s">
        <v>284</v>
      </c>
      <c r="G14" s="2" t="s">
        <v>312</v>
      </c>
    </row>
    <row r="15" spans="1:7">
      <c r="A15" s="2" t="s">
        <v>313</v>
      </c>
      <c r="B15" s="6">
        <v>220</v>
      </c>
      <c r="C15" s="2" t="s">
        <v>311</v>
      </c>
      <c r="D15" s="6">
        <v>12</v>
      </c>
      <c r="E15" s="6">
        <f t="shared" si="1"/>
        <v>2640</v>
      </c>
      <c r="F15" s="2" t="s">
        <v>284</v>
      </c>
      <c r="G15" s="2" t="s">
        <v>314</v>
      </c>
    </row>
    <row r="16" spans="1:7">
      <c r="A16" s="2" t="s">
        <v>315</v>
      </c>
      <c r="B16" s="6">
        <v>6</v>
      </c>
      <c r="C16" s="2" t="s">
        <v>306</v>
      </c>
      <c r="D16" s="6">
        <v>120</v>
      </c>
      <c r="E16" s="6">
        <f t="shared" si="1"/>
        <v>720</v>
      </c>
      <c r="F16" s="2" t="s">
        <v>284</v>
      </c>
      <c r="G16" s="2" t="s">
        <v>316</v>
      </c>
    </row>
    <row r="17" spans="1:7">
      <c r="A17" s="2" t="s">
        <v>317</v>
      </c>
      <c r="B17" s="6">
        <v>1</v>
      </c>
      <c r="C17" s="2" t="s">
        <v>295</v>
      </c>
      <c r="D17" s="6">
        <v>2500</v>
      </c>
      <c r="E17" s="6">
        <f t="shared" si="1"/>
        <v>2500</v>
      </c>
      <c r="F17" s="2" t="s">
        <v>289</v>
      </c>
      <c r="G17" s="2" t="s">
        <v>318</v>
      </c>
    </row>
    <row r="18" spans="1:7">
      <c r="A18" s="2" t="s">
        <v>319</v>
      </c>
      <c r="B18" s="6">
        <v>1</v>
      </c>
      <c r="C18" s="2" t="s">
        <v>295</v>
      </c>
      <c r="D18" s="6">
        <v>1200</v>
      </c>
      <c r="E18" s="6">
        <f t="shared" si="1"/>
        <v>1200</v>
      </c>
      <c r="F18" s="2" t="s">
        <v>289</v>
      </c>
      <c r="G18" s="2" t="s">
        <v>320</v>
      </c>
    </row>
    <row r="19" spans="1:7">
      <c r="A19" s="2" t="s">
        <v>321</v>
      </c>
      <c r="B19" s="6">
        <v>1</v>
      </c>
      <c r="C19" s="2" t="s">
        <v>295</v>
      </c>
      <c r="D19" s="6">
        <v>1500</v>
      </c>
      <c r="E19" s="6">
        <f t="shared" si="1"/>
        <v>1500</v>
      </c>
      <c r="F19" s="2" t="s">
        <v>284</v>
      </c>
      <c r="G19" s="2" t="s">
        <v>322</v>
      </c>
    </row>
    <row r="20" spans="1:7">
      <c r="A20" s="8" t="s">
        <v>323</v>
      </c>
      <c r="B20" s="4"/>
      <c r="C20" s="4"/>
      <c r="D20" s="5"/>
      <c r="E20" s="9">
        <f>SUM(E21:E23)</f>
        <v>3211</v>
      </c>
      <c r="F20" s="8" t="s">
        <v>278</v>
      </c>
      <c r="G20" s="8" t="s">
        <v>278</v>
      </c>
    </row>
    <row r="21" spans="1:7">
      <c r="A21" s="2" t="s">
        <v>324</v>
      </c>
      <c r="B21" s="6">
        <v>15</v>
      </c>
      <c r="C21" s="2" t="s">
        <v>280</v>
      </c>
      <c r="D21" s="6">
        <v>55</v>
      </c>
      <c r="E21" s="6">
        <f>B21*D21</f>
        <v>825</v>
      </c>
      <c r="F21" s="2" t="s">
        <v>325</v>
      </c>
      <c r="G21" s="2" t="s">
        <v>326</v>
      </c>
    </row>
    <row r="22" spans="1:7">
      <c r="A22" s="2" t="s">
        <v>327</v>
      </c>
      <c r="B22" s="6">
        <v>47</v>
      </c>
      <c r="C22" s="2" t="s">
        <v>280</v>
      </c>
      <c r="D22" s="6">
        <v>38</v>
      </c>
      <c r="E22" s="6">
        <f>B22*D22</f>
        <v>1786</v>
      </c>
      <c r="F22" s="2" t="s">
        <v>284</v>
      </c>
      <c r="G22" s="2" t="s">
        <v>328</v>
      </c>
    </row>
    <row r="23" spans="1:7">
      <c r="A23" s="2" t="s">
        <v>329</v>
      </c>
      <c r="B23" s="6">
        <v>1</v>
      </c>
      <c r="C23" s="2" t="s">
        <v>295</v>
      </c>
      <c r="D23" s="6">
        <v>600</v>
      </c>
      <c r="E23" s="6">
        <f>B23*D23</f>
        <v>600</v>
      </c>
      <c r="F23" s="2" t="s">
        <v>330</v>
      </c>
      <c r="G23" s="2" t="s">
        <v>331</v>
      </c>
    </row>
    <row r="24" spans="1:7">
      <c r="A24" s="8" t="s">
        <v>332</v>
      </c>
      <c r="B24" s="4"/>
      <c r="C24" s="4"/>
      <c r="D24" s="5"/>
      <c r="E24" s="9">
        <f>SUM(E25:E29)</f>
        <v>23041.1</v>
      </c>
      <c r="F24" s="8" t="s">
        <v>278</v>
      </c>
      <c r="G24" s="8" t="s">
        <v>278</v>
      </c>
    </row>
    <row r="25" spans="1:7">
      <c r="A25" s="2" t="s">
        <v>333</v>
      </c>
      <c r="B25" s="6">
        <v>41.9</v>
      </c>
      <c r="C25" s="2" t="s">
        <v>280</v>
      </c>
      <c r="D25" s="6">
        <v>175</v>
      </c>
      <c r="E25" s="6">
        <f>B25*D25</f>
        <v>7332.5</v>
      </c>
      <c r="F25" s="2" t="s">
        <v>334</v>
      </c>
      <c r="G25" s="2" t="s">
        <v>335</v>
      </c>
    </row>
    <row r="26" spans="1:7">
      <c r="A26" s="2" t="s">
        <v>336</v>
      </c>
      <c r="B26" s="6">
        <v>22</v>
      </c>
      <c r="C26" s="2" t="s">
        <v>280</v>
      </c>
      <c r="D26" s="6">
        <v>165</v>
      </c>
      <c r="E26" s="6">
        <f>B26*D26</f>
        <v>3630</v>
      </c>
      <c r="F26" s="2" t="s">
        <v>325</v>
      </c>
      <c r="G26" s="2" t="s">
        <v>337</v>
      </c>
    </row>
    <row r="27" spans="1:7">
      <c r="A27" s="2" t="s">
        <v>338</v>
      </c>
      <c r="B27" s="6">
        <v>52</v>
      </c>
      <c r="C27" s="2" t="s">
        <v>280</v>
      </c>
      <c r="D27" s="6">
        <v>155</v>
      </c>
      <c r="E27" s="6">
        <f>B27*D27</f>
        <v>8060</v>
      </c>
      <c r="F27" s="2" t="s">
        <v>284</v>
      </c>
      <c r="G27" s="2" t="s">
        <v>339</v>
      </c>
    </row>
    <row r="28" spans="1:7">
      <c r="A28" s="2" t="s">
        <v>340</v>
      </c>
      <c r="B28" s="6">
        <v>33.2</v>
      </c>
      <c r="C28" s="2" t="s">
        <v>280</v>
      </c>
      <c r="D28" s="6">
        <v>48</v>
      </c>
      <c r="E28" s="6">
        <f>B28*D28</f>
        <v>1593.6</v>
      </c>
      <c r="F28" s="2" t="s">
        <v>325</v>
      </c>
      <c r="G28" s="2" t="s">
        <v>341</v>
      </c>
    </row>
    <row r="29" ht="27" spans="1:7">
      <c r="A29" s="2" t="s">
        <v>342</v>
      </c>
      <c r="B29" s="6">
        <v>97</v>
      </c>
      <c r="C29" s="2" t="s">
        <v>280</v>
      </c>
      <c r="D29" s="6">
        <v>25</v>
      </c>
      <c r="E29" s="6">
        <f>B29*D29</f>
        <v>2425</v>
      </c>
      <c r="F29" s="2" t="s">
        <v>325</v>
      </c>
      <c r="G29" s="2" t="s">
        <v>343</v>
      </c>
    </row>
    <row r="30" spans="1:7">
      <c r="A30" s="8" t="s">
        <v>344</v>
      </c>
      <c r="B30" s="4"/>
      <c r="C30" s="4"/>
      <c r="D30" s="5"/>
      <c r="E30" s="9">
        <f>SUM(E31:E32)</f>
        <v>6345</v>
      </c>
      <c r="F30" s="8" t="s">
        <v>278</v>
      </c>
      <c r="G30" s="8" t="s">
        <v>278</v>
      </c>
    </row>
    <row r="31" spans="1:7">
      <c r="A31" s="2" t="s">
        <v>345</v>
      </c>
      <c r="B31" s="6">
        <v>13.3</v>
      </c>
      <c r="C31" s="2" t="s">
        <v>280</v>
      </c>
      <c r="D31" s="6">
        <v>150</v>
      </c>
      <c r="E31" s="6">
        <f>B31*D31</f>
        <v>1995</v>
      </c>
      <c r="F31" s="2" t="s">
        <v>325</v>
      </c>
      <c r="G31" s="2" t="s">
        <v>346</v>
      </c>
    </row>
    <row r="32" spans="1:7">
      <c r="A32" s="2" t="s">
        <v>347</v>
      </c>
      <c r="B32" s="6">
        <v>30</v>
      </c>
      <c r="C32" s="2" t="s">
        <v>280</v>
      </c>
      <c r="D32" s="6">
        <v>145</v>
      </c>
      <c r="E32" s="6">
        <f>B32*D32</f>
        <v>4350</v>
      </c>
      <c r="F32" s="2" t="s">
        <v>348</v>
      </c>
      <c r="G32" s="2" t="s">
        <v>349</v>
      </c>
    </row>
    <row r="33" spans="1:7">
      <c r="A33" s="8" t="s">
        <v>350</v>
      </c>
      <c r="B33" s="4"/>
      <c r="C33" s="4"/>
      <c r="D33" s="5"/>
      <c r="E33" s="9">
        <f>SUM(E34:E34)</f>
        <v>13200</v>
      </c>
      <c r="F33" s="8" t="s">
        <v>278</v>
      </c>
      <c r="G33" s="8" t="s">
        <v>278</v>
      </c>
    </row>
    <row r="34" spans="1:7">
      <c r="A34" s="2" t="s">
        <v>351</v>
      </c>
      <c r="B34" s="6">
        <v>300</v>
      </c>
      <c r="C34" s="2" t="s">
        <v>280</v>
      </c>
      <c r="D34" s="6">
        <v>44</v>
      </c>
      <c r="E34" s="6">
        <f>B34*D34</f>
        <v>13200</v>
      </c>
      <c r="F34" s="2" t="s">
        <v>284</v>
      </c>
      <c r="G34" s="2" t="s">
        <v>287</v>
      </c>
    </row>
    <row r="35" spans="1:7">
      <c r="A35" s="8" t="s">
        <v>352</v>
      </c>
      <c r="B35" s="4"/>
      <c r="C35" s="4"/>
      <c r="D35" s="5"/>
      <c r="E35" s="9">
        <f>SUM(E36:E36)</f>
        <v>6308</v>
      </c>
      <c r="F35" s="8" t="s">
        <v>278</v>
      </c>
      <c r="G35" s="8" t="s">
        <v>278</v>
      </c>
    </row>
    <row r="36" spans="1:7">
      <c r="A36" s="2" t="s">
        <v>353</v>
      </c>
      <c r="B36" s="6">
        <v>33.2</v>
      </c>
      <c r="C36" s="2" t="s">
        <v>280</v>
      </c>
      <c r="D36" s="6">
        <v>190</v>
      </c>
      <c r="E36" s="6">
        <f>B36*D36</f>
        <v>6308</v>
      </c>
      <c r="F36" s="2" t="s">
        <v>325</v>
      </c>
      <c r="G36" s="2" t="s">
        <v>354</v>
      </c>
    </row>
    <row r="37" spans="1:7">
      <c r="A37" s="8" t="s">
        <v>355</v>
      </c>
      <c r="B37" s="4"/>
      <c r="C37" s="4"/>
      <c r="D37" s="5"/>
      <c r="E37" s="9">
        <f>SUM(E38:E41)</f>
        <v>10750</v>
      </c>
      <c r="F37" s="8" t="s">
        <v>278</v>
      </c>
      <c r="G37" s="8" t="s">
        <v>278</v>
      </c>
    </row>
    <row r="38" spans="1:7">
      <c r="A38" s="2" t="s">
        <v>356</v>
      </c>
      <c r="B38" s="6">
        <v>3</v>
      </c>
      <c r="C38" s="2" t="s">
        <v>292</v>
      </c>
      <c r="D38" s="6">
        <v>1450</v>
      </c>
      <c r="E38" s="6">
        <f>B38*D38</f>
        <v>4350</v>
      </c>
      <c r="F38" s="2" t="s">
        <v>289</v>
      </c>
      <c r="G38" s="2" t="s">
        <v>357</v>
      </c>
    </row>
    <row r="39" spans="1:7">
      <c r="A39" s="2" t="s">
        <v>358</v>
      </c>
      <c r="B39" s="6">
        <v>2</v>
      </c>
      <c r="C39" s="2" t="s">
        <v>292</v>
      </c>
      <c r="D39" s="6">
        <v>1000</v>
      </c>
      <c r="E39" s="6">
        <f>B39*D39</f>
        <v>2000</v>
      </c>
      <c r="F39" s="2" t="s">
        <v>289</v>
      </c>
      <c r="G39" s="2" t="s">
        <v>359</v>
      </c>
    </row>
    <row r="40" spans="1:7">
      <c r="A40" s="2" t="s">
        <v>360</v>
      </c>
      <c r="B40" s="6">
        <v>1</v>
      </c>
      <c r="C40" s="2" t="s">
        <v>292</v>
      </c>
      <c r="D40" s="6">
        <v>2600</v>
      </c>
      <c r="E40" s="6">
        <f>B40*D40</f>
        <v>2600</v>
      </c>
      <c r="F40" s="2" t="s">
        <v>289</v>
      </c>
      <c r="G40" s="2" t="s">
        <v>361</v>
      </c>
    </row>
    <row r="41" spans="1:7">
      <c r="A41" s="2" t="s">
        <v>362</v>
      </c>
      <c r="B41" s="6">
        <v>2</v>
      </c>
      <c r="C41" s="2" t="s">
        <v>363</v>
      </c>
      <c r="D41" s="6">
        <v>900</v>
      </c>
      <c r="E41" s="6">
        <f>B41*D41</f>
        <v>1800</v>
      </c>
      <c r="F41" s="2" t="s">
        <v>289</v>
      </c>
      <c r="G41" s="2" t="s">
        <v>364</v>
      </c>
    </row>
    <row r="42" spans="1:7">
      <c r="A42" s="8" t="s">
        <v>365</v>
      </c>
      <c r="B42" s="4"/>
      <c r="C42" s="4"/>
      <c r="D42" s="5"/>
      <c r="E42" s="9">
        <f>SUM(E43:E47)</f>
        <v>26160</v>
      </c>
      <c r="F42" s="8" t="s">
        <v>278</v>
      </c>
      <c r="G42" s="8" t="s">
        <v>278</v>
      </c>
    </row>
    <row r="43" spans="1:7">
      <c r="A43" s="2" t="s">
        <v>366</v>
      </c>
      <c r="B43" s="6">
        <v>1</v>
      </c>
      <c r="C43" s="2" t="s">
        <v>367</v>
      </c>
      <c r="D43" s="6">
        <v>11500</v>
      </c>
      <c r="E43" s="6">
        <f>B43*D43</f>
        <v>11500</v>
      </c>
      <c r="F43" s="2" t="s">
        <v>284</v>
      </c>
      <c r="G43" s="2" t="s">
        <v>368</v>
      </c>
    </row>
    <row r="44" spans="1:7">
      <c r="A44" s="2" t="s">
        <v>369</v>
      </c>
      <c r="B44" s="6">
        <v>6</v>
      </c>
      <c r="C44" s="2" t="s">
        <v>370</v>
      </c>
      <c r="D44" s="6">
        <v>1300</v>
      </c>
      <c r="E44" s="6">
        <f>B44*D44</f>
        <v>7800</v>
      </c>
      <c r="F44" s="2" t="s">
        <v>284</v>
      </c>
      <c r="G44" s="2" t="s">
        <v>371</v>
      </c>
    </row>
    <row r="45" spans="1:7">
      <c r="A45" s="2" t="s">
        <v>372</v>
      </c>
      <c r="B45" s="6">
        <v>1.2</v>
      </c>
      <c r="C45" s="2" t="s">
        <v>370</v>
      </c>
      <c r="D45" s="6">
        <v>1300</v>
      </c>
      <c r="E45" s="6">
        <f>B45*D45</f>
        <v>1560</v>
      </c>
      <c r="F45" s="2" t="s">
        <v>373</v>
      </c>
      <c r="G45" s="2" t="s">
        <v>374</v>
      </c>
    </row>
    <row r="46" spans="1:7">
      <c r="A46" s="2" t="s">
        <v>375</v>
      </c>
      <c r="B46" s="6">
        <v>1</v>
      </c>
      <c r="C46" s="2" t="s">
        <v>370</v>
      </c>
      <c r="D46" s="6">
        <v>1300</v>
      </c>
      <c r="E46" s="6">
        <f>B46*D46</f>
        <v>1300</v>
      </c>
      <c r="F46" s="2" t="s">
        <v>373</v>
      </c>
      <c r="G46" s="2" t="s">
        <v>376</v>
      </c>
    </row>
    <row r="47" spans="1:7">
      <c r="A47" s="2" t="s">
        <v>377</v>
      </c>
      <c r="B47" s="6">
        <v>2</v>
      </c>
      <c r="C47" s="2" t="s">
        <v>367</v>
      </c>
      <c r="D47" s="6">
        <v>2000</v>
      </c>
      <c r="E47" s="6">
        <f>B47*D47</f>
        <v>4000</v>
      </c>
      <c r="F47" s="2" t="s">
        <v>284</v>
      </c>
      <c r="G47" s="2" t="s">
        <v>378</v>
      </c>
    </row>
    <row r="48" spans="1:7">
      <c r="A48" s="8" t="s">
        <v>379</v>
      </c>
      <c r="B48" s="4"/>
      <c r="C48" s="4"/>
      <c r="D48" s="5"/>
      <c r="E48" s="9">
        <f>SUM(E49:E52)</f>
        <v>9500</v>
      </c>
      <c r="F48" s="8" t="s">
        <v>278</v>
      </c>
      <c r="G48" s="8" t="s">
        <v>278</v>
      </c>
    </row>
    <row r="49" spans="1:7">
      <c r="A49" s="2" t="s">
        <v>380</v>
      </c>
      <c r="B49" s="6">
        <v>2</v>
      </c>
      <c r="C49" s="2" t="s">
        <v>306</v>
      </c>
      <c r="D49" s="6">
        <v>1900</v>
      </c>
      <c r="E49" s="6">
        <f>B49*D49</f>
        <v>3800</v>
      </c>
      <c r="F49" s="2" t="s">
        <v>284</v>
      </c>
      <c r="G49" s="2" t="s">
        <v>378</v>
      </c>
    </row>
    <row r="50" spans="1:7">
      <c r="A50" s="2" t="s">
        <v>381</v>
      </c>
      <c r="B50" s="6">
        <v>2</v>
      </c>
      <c r="C50" s="2" t="s">
        <v>367</v>
      </c>
      <c r="D50" s="6">
        <v>1300</v>
      </c>
      <c r="E50" s="6">
        <f>B50*D50</f>
        <v>2600</v>
      </c>
      <c r="F50" s="2" t="s">
        <v>284</v>
      </c>
      <c r="G50" s="2" t="s">
        <v>378</v>
      </c>
    </row>
    <row r="51" spans="1:7">
      <c r="A51" s="2" t="s">
        <v>382</v>
      </c>
      <c r="B51" s="6">
        <v>1</v>
      </c>
      <c r="C51" s="2" t="s">
        <v>367</v>
      </c>
      <c r="D51" s="6">
        <v>1800</v>
      </c>
      <c r="E51" s="6">
        <f>B51*D51</f>
        <v>1800</v>
      </c>
      <c r="F51" s="2" t="s">
        <v>284</v>
      </c>
      <c r="G51" s="2" t="s">
        <v>383</v>
      </c>
    </row>
    <row r="52" spans="1:7">
      <c r="A52" s="2" t="s">
        <v>384</v>
      </c>
      <c r="B52" s="6">
        <v>1</v>
      </c>
      <c r="C52" s="2" t="s">
        <v>295</v>
      </c>
      <c r="D52" s="6">
        <v>1300</v>
      </c>
      <c r="E52" s="6">
        <f>B52*D52</f>
        <v>1300</v>
      </c>
      <c r="F52" s="2" t="s">
        <v>284</v>
      </c>
      <c r="G52" s="2" t="s">
        <v>385</v>
      </c>
    </row>
    <row r="53" spans="1:7">
      <c r="A53" s="8" t="s">
        <v>386</v>
      </c>
      <c r="B53" s="4"/>
      <c r="C53" s="4"/>
      <c r="D53" s="5"/>
      <c r="E53" s="9">
        <f>SUM(E54:E54)</f>
        <v>5800</v>
      </c>
      <c r="F53" s="8" t="s">
        <v>278</v>
      </c>
      <c r="G53" s="8" t="s">
        <v>278</v>
      </c>
    </row>
    <row r="54" spans="1:7">
      <c r="A54" s="2" t="s">
        <v>387</v>
      </c>
      <c r="B54" s="6">
        <v>1</v>
      </c>
      <c r="C54" s="2" t="s">
        <v>295</v>
      </c>
      <c r="D54" s="6">
        <v>5800</v>
      </c>
      <c r="E54" s="6">
        <f>B54*D54</f>
        <v>5800</v>
      </c>
      <c r="F54" s="2" t="s">
        <v>284</v>
      </c>
      <c r="G54" s="2" t="s">
        <v>388</v>
      </c>
    </row>
    <row r="55" spans="1:7">
      <c r="A55" s="8" t="s">
        <v>389</v>
      </c>
      <c r="B55" s="4"/>
      <c r="C55" s="4"/>
      <c r="D55" s="5"/>
      <c r="E55" s="9">
        <f>SUM(E56:E57)</f>
        <v>4000</v>
      </c>
      <c r="F55" s="8" t="s">
        <v>278</v>
      </c>
      <c r="G55" s="8" t="s">
        <v>278</v>
      </c>
    </row>
    <row r="56" spans="1:7">
      <c r="A56" s="2" t="s">
        <v>390</v>
      </c>
      <c r="B56" s="6">
        <v>1</v>
      </c>
      <c r="C56" s="2" t="s">
        <v>295</v>
      </c>
      <c r="D56" s="6">
        <v>1800</v>
      </c>
      <c r="E56" s="6">
        <f>B56*D56</f>
        <v>1800</v>
      </c>
      <c r="F56" s="2" t="s">
        <v>289</v>
      </c>
      <c r="G56" s="2" t="s">
        <v>391</v>
      </c>
    </row>
    <row r="57" spans="1:7">
      <c r="A57" s="2" t="s">
        <v>392</v>
      </c>
      <c r="B57" s="6">
        <v>1</v>
      </c>
      <c r="C57" s="2" t="s">
        <v>295</v>
      </c>
      <c r="D57" s="6">
        <v>2200</v>
      </c>
      <c r="E57" s="6">
        <f>B57*D57</f>
        <v>2200</v>
      </c>
      <c r="F57" s="2" t="s">
        <v>289</v>
      </c>
      <c r="G57" s="2" t="s">
        <v>393</v>
      </c>
    </row>
    <row r="58" spans="1:7">
      <c r="A58" s="8" t="s">
        <v>394</v>
      </c>
      <c r="B58" s="4"/>
      <c r="C58" s="4"/>
      <c r="D58" s="5"/>
      <c r="E58" s="9">
        <f>SUM(E59:E60)</f>
        <v>7000</v>
      </c>
      <c r="F58" s="8" t="s">
        <v>278</v>
      </c>
      <c r="G58" s="8" t="s">
        <v>278</v>
      </c>
    </row>
    <row r="59" spans="1:7">
      <c r="A59" s="2" t="s">
        <v>395</v>
      </c>
      <c r="B59" s="6">
        <v>1</v>
      </c>
      <c r="C59" s="2" t="s">
        <v>295</v>
      </c>
      <c r="D59" s="6">
        <v>5000</v>
      </c>
      <c r="E59" s="6">
        <f>B59*D59</f>
        <v>5000</v>
      </c>
      <c r="F59" s="2" t="s">
        <v>348</v>
      </c>
      <c r="G59" s="2" t="s">
        <v>396</v>
      </c>
    </row>
    <row r="60" spans="1:7">
      <c r="A60" s="2" t="s">
        <v>397</v>
      </c>
      <c r="B60" s="6">
        <v>1</v>
      </c>
      <c r="C60" s="2" t="s">
        <v>295</v>
      </c>
      <c r="D60" s="6">
        <v>2000</v>
      </c>
      <c r="E60" s="6">
        <f>B60*D60</f>
        <v>2000</v>
      </c>
      <c r="F60" s="2" t="s">
        <v>398</v>
      </c>
      <c r="G60" s="2" t="s">
        <v>399</v>
      </c>
    </row>
    <row r="61" spans="1:7">
      <c r="A61" s="10" t="s">
        <v>400</v>
      </c>
      <c r="B61" s="4"/>
      <c r="C61" s="4"/>
      <c r="D61" s="5"/>
      <c r="E61" s="11">
        <f>SUM(E62:E63)</f>
        <v>5540</v>
      </c>
      <c r="F61" s="10" t="s">
        <v>348</v>
      </c>
      <c r="G61" s="10" t="s">
        <v>401</v>
      </c>
    </row>
    <row r="62" spans="1:7">
      <c r="A62" s="2" t="s">
        <v>402</v>
      </c>
      <c r="B62" s="2">
        <v>245</v>
      </c>
      <c r="C62" s="2" t="s">
        <v>280</v>
      </c>
      <c r="D62" s="6">
        <v>12</v>
      </c>
      <c r="E62" s="6">
        <f>B62*D62</f>
        <v>2940</v>
      </c>
      <c r="F62" s="2" t="s">
        <v>348</v>
      </c>
      <c r="G62" s="2" t="s">
        <v>403</v>
      </c>
    </row>
    <row r="63" spans="1:7">
      <c r="A63" s="2" t="s">
        <v>404</v>
      </c>
      <c r="B63" s="2">
        <v>1</v>
      </c>
      <c r="C63" s="2" t="s">
        <v>295</v>
      </c>
      <c r="D63" s="6">
        <v>2600</v>
      </c>
      <c r="E63" s="6">
        <f>B63*D63</f>
        <v>2600</v>
      </c>
      <c r="F63" s="2" t="s">
        <v>348</v>
      </c>
      <c r="G63" s="2" t="s">
        <v>405</v>
      </c>
    </row>
    <row r="64" ht="27" spans="1:7">
      <c r="A64" s="12" t="s">
        <v>406</v>
      </c>
      <c r="B64" s="12" t="s">
        <v>278</v>
      </c>
      <c r="C64" s="12" t="s">
        <v>278</v>
      </c>
      <c r="D64" s="12" t="s">
        <v>278</v>
      </c>
      <c r="E64" s="13">
        <f>ROUND(SUM(E2,E11,E20,E24,E30,E33,E35,E37,E42,E48,E53,E55,E58)*0.04,0)</f>
        <v>5944</v>
      </c>
      <c r="F64" s="12" t="s">
        <v>398</v>
      </c>
      <c r="G64" s="12" t="s">
        <v>407</v>
      </c>
    </row>
    <row r="65" spans="1:7">
      <c r="A65" s="12" t="s">
        <v>408</v>
      </c>
      <c r="B65" s="12" t="s">
        <v>278</v>
      </c>
      <c r="C65" s="12" t="s">
        <v>278</v>
      </c>
      <c r="D65" s="12" t="s">
        <v>278</v>
      </c>
      <c r="E65" s="13">
        <f>ROUND((SUM(E2,E11,E20,E24,E30,E33,E35,E37,E42,E48,E53,E55,E58)+E61)*0.05,0)</f>
        <v>7707</v>
      </c>
      <c r="F65" s="12" t="s">
        <v>398</v>
      </c>
      <c r="G65" s="12" t="s">
        <v>409</v>
      </c>
    </row>
    <row r="66" spans="1:7">
      <c r="A66" s="14" t="s">
        <v>410</v>
      </c>
      <c r="B66" s="14" t="s">
        <v>278</v>
      </c>
      <c r="C66" s="14" t="s">
        <v>278</v>
      </c>
      <c r="D66" s="14" t="s">
        <v>278</v>
      </c>
      <c r="E66" s="15">
        <f>SUM(E2,E11,E20,E24,E30,E33,E35,E37,E42,E48,E53,E55,E58)+E64</f>
        <v>154540.1</v>
      </c>
      <c r="F66" s="14" t="s">
        <v>278</v>
      </c>
      <c r="G66" s="14" t="s">
        <v>411</v>
      </c>
    </row>
    <row r="67" ht="27" spans="1:7">
      <c r="A67" s="14" t="s">
        <v>412</v>
      </c>
      <c r="B67" s="14" t="s">
        <v>278</v>
      </c>
      <c r="C67" s="14" t="s">
        <v>278</v>
      </c>
      <c r="D67" s="14" t="s">
        <v>278</v>
      </c>
      <c r="E67" s="15">
        <f>SUM(E2,E11,E20,E24,E30,E33,E35,E37,E42,E48,E53,E55,E58)+E61+E65</f>
        <v>161843.1</v>
      </c>
      <c r="F67" s="14" t="s">
        <v>278</v>
      </c>
      <c r="G67" s="14" t="s">
        <v>413</v>
      </c>
    </row>
    <row r="69" spans="1:7">
      <c r="A69" s="2" t="s">
        <v>414</v>
      </c>
      <c r="B69" s="2" t="s">
        <v>278</v>
      </c>
      <c r="C69" s="2" t="s">
        <v>278</v>
      </c>
      <c r="D69" s="2" t="s">
        <v>278</v>
      </c>
      <c r="E69" s="6">
        <v>6800</v>
      </c>
      <c r="F69" s="2" t="s">
        <v>415</v>
      </c>
      <c r="G69" s="2" t="s">
        <v>416</v>
      </c>
    </row>
    <row r="70" spans="1:7">
      <c r="A70" s="2" t="s">
        <v>417</v>
      </c>
      <c r="B70" s="2" t="s">
        <v>278</v>
      </c>
      <c r="C70" s="2" t="s">
        <v>278</v>
      </c>
      <c r="D70" s="2" t="s">
        <v>278</v>
      </c>
      <c r="E70" s="6">
        <v>7800</v>
      </c>
      <c r="F70" s="2" t="s">
        <v>415</v>
      </c>
      <c r="G70" s="2" t="s">
        <v>416</v>
      </c>
    </row>
    <row r="71" spans="1:7">
      <c r="A71" s="2" t="s">
        <v>418</v>
      </c>
      <c r="B71" s="2" t="s">
        <v>278</v>
      </c>
      <c r="C71" s="2" t="s">
        <v>278</v>
      </c>
      <c r="D71" s="2" t="s">
        <v>278</v>
      </c>
      <c r="E71" s="6">
        <v>5200</v>
      </c>
      <c r="F71" s="2" t="s">
        <v>415</v>
      </c>
      <c r="G71" s="2" t="s">
        <v>416</v>
      </c>
    </row>
    <row r="72" spans="1:7">
      <c r="A72" s="2" t="s">
        <v>419</v>
      </c>
      <c r="B72" s="2" t="s">
        <v>278</v>
      </c>
      <c r="C72" s="2" t="s">
        <v>278</v>
      </c>
      <c r="D72" s="2" t="s">
        <v>278</v>
      </c>
      <c r="E72" s="6">
        <v>4300</v>
      </c>
      <c r="F72" s="2" t="s">
        <v>415</v>
      </c>
      <c r="G72" s="2" t="s">
        <v>416</v>
      </c>
    </row>
    <row r="73" spans="1:7">
      <c r="A73" s="2" t="s">
        <v>420</v>
      </c>
      <c r="B73" s="2" t="s">
        <v>278</v>
      </c>
      <c r="C73" s="2" t="s">
        <v>278</v>
      </c>
      <c r="D73" s="2" t="s">
        <v>278</v>
      </c>
      <c r="E73" s="6">
        <v>5000</v>
      </c>
      <c r="F73" s="2" t="s">
        <v>415</v>
      </c>
      <c r="G73" s="2" t="s">
        <v>416</v>
      </c>
    </row>
    <row r="74" spans="1:7">
      <c r="A74" s="2" t="s">
        <v>421</v>
      </c>
      <c r="B74" s="2" t="s">
        <v>278</v>
      </c>
      <c r="C74" s="2" t="s">
        <v>278</v>
      </c>
      <c r="D74" s="2" t="s">
        <v>278</v>
      </c>
      <c r="E74" s="6">
        <v>4600</v>
      </c>
      <c r="F74" s="2" t="s">
        <v>415</v>
      </c>
      <c r="G74" s="2" t="s">
        <v>416</v>
      </c>
    </row>
    <row r="75" spans="1:7">
      <c r="A75" s="2" t="s">
        <v>422</v>
      </c>
      <c r="B75" s="2" t="s">
        <v>278</v>
      </c>
      <c r="C75" s="2" t="s">
        <v>278</v>
      </c>
      <c r="D75" s="2" t="s">
        <v>278</v>
      </c>
      <c r="E75" s="6">
        <v>2600</v>
      </c>
      <c r="F75" s="2" t="s">
        <v>415</v>
      </c>
      <c r="G75" s="2" t="s">
        <v>416</v>
      </c>
    </row>
    <row r="76" spans="1:7">
      <c r="A76" s="2" t="s">
        <v>423</v>
      </c>
      <c r="B76" s="2" t="s">
        <v>278</v>
      </c>
      <c r="C76" s="2" t="s">
        <v>278</v>
      </c>
      <c r="D76" s="2" t="s">
        <v>278</v>
      </c>
      <c r="E76" s="6">
        <v>1600</v>
      </c>
      <c r="F76" s="2" t="s">
        <v>415</v>
      </c>
      <c r="G76" s="2" t="s">
        <v>416</v>
      </c>
    </row>
    <row r="77" spans="1:7">
      <c r="A77" s="2" t="s">
        <v>424</v>
      </c>
      <c r="B77" s="2" t="s">
        <v>278</v>
      </c>
      <c r="C77" s="2" t="s">
        <v>278</v>
      </c>
      <c r="D77" s="2" t="s">
        <v>278</v>
      </c>
      <c r="E77" s="6">
        <v>6500</v>
      </c>
      <c r="F77" s="2" t="s">
        <v>415</v>
      </c>
      <c r="G77" s="2" t="s">
        <v>416</v>
      </c>
    </row>
    <row r="78" spans="1:7">
      <c r="A78" s="2" t="s">
        <v>425</v>
      </c>
      <c r="B78" s="2" t="s">
        <v>278</v>
      </c>
      <c r="C78" s="2" t="s">
        <v>278</v>
      </c>
      <c r="D78" s="2" t="s">
        <v>278</v>
      </c>
      <c r="E78" s="6">
        <v>1400</v>
      </c>
      <c r="F78" s="2" t="s">
        <v>415</v>
      </c>
      <c r="G78" s="2" t="s">
        <v>416</v>
      </c>
    </row>
    <row r="79" spans="1:7">
      <c r="A79" s="2" t="s">
        <v>426</v>
      </c>
      <c r="B79" s="2" t="s">
        <v>278</v>
      </c>
      <c r="C79" s="2" t="s">
        <v>278</v>
      </c>
      <c r="D79" s="2" t="s">
        <v>278</v>
      </c>
      <c r="E79" s="6">
        <v>2600</v>
      </c>
      <c r="F79" s="2" t="s">
        <v>415</v>
      </c>
      <c r="G79" s="2" t="s">
        <v>416</v>
      </c>
    </row>
    <row r="80" spans="1:7">
      <c r="A80" s="2" t="s">
        <v>427</v>
      </c>
      <c r="B80" s="2" t="s">
        <v>278</v>
      </c>
      <c r="C80" s="2" t="s">
        <v>278</v>
      </c>
      <c r="D80" s="2" t="s">
        <v>278</v>
      </c>
      <c r="E80" s="6">
        <v>4200</v>
      </c>
      <c r="F80" s="2" t="s">
        <v>415</v>
      </c>
      <c r="G80" s="2" t="s">
        <v>416</v>
      </c>
    </row>
    <row r="81" spans="1:7">
      <c r="A81" s="2" t="s">
        <v>428</v>
      </c>
      <c r="B81" s="2" t="s">
        <v>278</v>
      </c>
      <c r="C81" s="2" t="s">
        <v>278</v>
      </c>
      <c r="D81" s="2" t="s">
        <v>278</v>
      </c>
      <c r="E81" s="6">
        <v>13800</v>
      </c>
      <c r="F81" s="2" t="s">
        <v>415</v>
      </c>
      <c r="G81" s="2" t="s">
        <v>416</v>
      </c>
    </row>
    <row r="82" spans="1:7">
      <c r="A82" s="2" t="s">
        <v>429</v>
      </c>
      <c r="B82" s="2" t="s">
        <v>278</v>
      </c>
      <c r="C82" s="2" t="s">
        <v>278</v>
      </c>
      <c r="D82" s="2" t="s">
        <v>278</v>
      </c>
      <c r="E82" s="6">
        <v>1600</v>
      </c>
      <c r="F82" s="2" t="s">
        <v>415</v>
      </c>
      <c r="G82" s="2" t="s">
        <v>416</v>
      </c>
    </row>
    <row r="83" spans="1:7">
      <c r="A83" s="2" t="s">
        <v>430</v>
      </c>
      <c r="B83" s="2" t="s">
        <v>278</v>
      </c>
      <c r="C83" s="2" t="s">
        <v>278</v>
      </c>
      <c r="D83" s="2" t="s">
        <v>278</v>
      </c>
      <c r="E83" s="6">
        <v>4600</v>
      </c>
      <c r="F83" s="2" t="s">
        <v>415</v>
      </c>
      <c r="G83" s="2" t="s">
        <v>416</v>
      </c>
    </row>
    <row r="84" spans="1:7">
      <c r="A84" s="2" t="s">
        <v>431</v>
      </c>
      <c r="B84" s="2" t="s">
        <v>278</v>
      </c>
      <c r="C84" s="2" t="s">
        <v>278</v>
      </c>
      <c r="D84" s="2" t="s">
        <v>278</v>
      </c>
      <c r="E84" s="6">
        <v>1500</v>
      </c>
      <c r="F84" s="2" t="s">
        <v>415</v>
      </c>
      <c r="G84" s="2" t="s">
        <v>416</v>
      </c>
    </row>
    <row r="85" spans="1:7">
      <c r="A85" s="8" t="s">
        <v>432</v>
      </c>
      <c r="B85" s="8" t="s">
        <v>278</v>
      </c>
      <c r="C85" s="8" t="s">
        <v>278</v>
      </c>
      <c r="D85" s="8" t="s">
        <v>278</v>
      </c>
      <c r="E85" s="9">
        <f>SUM(E69,E70,E71,E72,E73,E74,E75,E76,E77,E78,E79,E80,E81,E82,E83,E84)</f>
        <v>74100</v>
      </c>
      <c r="F85" s="8" t="s">
        <v>278</v>
      </c>
      <c r="G85" s="8" t="s">
        <v>433</v>
      </c>
    </row>
    <row r="86" ht="27" spans="1:7">
      <c r="A86" s="14" t="s">
        <v>434</v>
      </c>
      <c r="B86" s="14" t="s">
        <v>278</v>
      </c>
      <c r="C86" s="14" t="s">
        <v>278</v>
      </c>
      <c r="D86" s="14" t="s">
        <v>278</v>
      </c>
      <c r="E86" s="15">
        <f>E66+E85</f>
        <v>228640.1</v>
      </c>
      <c r="F86" s="14" t="s">
        <v>278</v>
      </c>
      <c r="G86" s="14" t="s">
        <v>435</v>
      </c>
    </row>
    <row r="87" spans="1:7">
      <c r="A87" s="14" t="s">
        <v>436</v>
      </c>
      <c r="B87" s="14" t="s">
        <v>278</v>
      </c>
      <c r="C87" s="14" t="s">
        <v>278</v>
      </c>
      <c r="D87" s="14" t="s">
        <v>278</v>
      </c>
      <c r="E87" s="15">
        <f>E67+E85</f>
        <v>235943.1</v>
      </c>
      <c r="F87" s="14" t="s">
        <v>278</v>
      </c>
      <c r="G87" s="14" t="s">
        <v>437</v>
      </c>
    </row>
    <row r="89" ht="27" spans="1:7">
      <c r="A89" s="8" t="s">
        <v>438</v>
      </c>
      <c r="B89" s="8" t="s">
        <v>278</v>
      </c>
      <c r="C89" s="8" t="s">
        <v>278</v>
      </c>
      <c r="D89" s="8" t="s">
        <v>278</v>
      </c>
      <c r="E89" s="8" t="s">
        <v>278</v>
      </c>
      <c r="F89" s="8" t="s">
        <v>278</v>
      </c>
      <c r="G89" s="8" t="s">
        <v>278</v>
      </c>
    </row>
    <row r="90" spans="1:7">
      <c r="A90" s="2" t="s">
        <v>439</v>
      </c>
      <c r="B90" s="2">
        <v>1</v>
      </c>
      <c r="C90" s="2" t="s">
        <v>295</v>
      </c>
      <c r="D90" s="6">
        <v>3000</v>
      </c>
      <c r="E90" s="6">
        <f>B90*D90</f>
        <v>3000</v>
      </c>
      <c r="F90" s="2" t="s">
        <v>440</v>
      </c>
      <c r="G90" s="2" t="s">
        <v>441</v>
      </c>
    </row>
    <row r="91" ht="27" spans="1:7">
      <c r="A91" s="2" t="s">
        <v>442</v>
      </c>
      <c r="B91" s="2">
        <v>129</v>
      </c>
      <c r="C91" s="2" t="s">
        <v>280</v>
      </c>
      <c r="D91" s="6">
        <v>2.5</v>
      </c>
      <c r="E91" s="6">
        <f>B91*D91</f>
        <v>322.5</v>
      </c>
      <c r="F91" s="2" t="s">
        <v>440</v>
      </c>
      <c r="G91" s="2" t="s">
        <v>443</v>
      </c>
    </row>
    <row r="92" spans="1:7">
      <c r="A92" s="7" t="s">
        <v>444</v>
      </c>
      <c r="B92" s="4"/>
      <c r="C92" s="4"/>
      <c r="D92" s="4"/>
      <c r="E92" s="4"/>
      <c r="F92" s="4"/>
      <c r="G92" s="5"/>
    </row>
  </sheetData>
  <autoFilter xmlns:etc="http://www.wps.cn/officeDocument/2017/etCustomData" ref="A1:G92" etc:filterBottomFollowUsedRange="0">
    <extLst/>
  </autoFilter>
  <mergeCells count="15">
    <mergeCell ref="A2:D2"/>
    <mergeCell ref="A11:D11"/>
    <mergeCell ref="A20:D20"/>
    <mergeCell ref="A24:D24"/>
    <mergeCell ref="A30:D30"/>
    <mergeCell ref="A33:D33"/>
    <mergeCell ref="A35:D35"/>
    <mergeCell ref="A37:D37"/>
    <mergeCell ref="A42:D42"/>
    <mergeCell ref="A48:D48"/>
    <mergeCell ref="A53:D53"/>
    <mergeCell ref="A55:D55"/>
    <mergeCell ref="A58:D58"/>
    <mergeCell ref="A61:D61"/>
    <mergeCell ref="A92:G9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30" customWidth="1"/>
    <col min="2" max="2" width="10" customWidth="1"/>
    <col min="3" max="3" width="8" customWidth="1"/>
    <col min="4" max="4" width="46" customWidth="1"/>
    <col min="5" max="5" width="24" customWidth="1"/>
    <col min="6" max="6" width="40" customWidth="1"/>
  </cols>
  <sheetData>
    <row r="1" ht="27" spans="1:6">
      <c r="A1" s="1" t="s">
        <v>445</v>
      </c>
      <c r="B1" s="1" t="s">
        <v>271</v>
      </c>
      <c r="C1" s="1" t="s">
        <v>272</v>
      </c>
      <c r="D1" s="1" t="s">
        <v>446</v>
      </c>
      <c r="E1" s="1" t="s">
        <v>447</v>
      </c>
      <c r="F1" s="1" t="s">
        <v>448</v>
      </c>
    </row>
    <row r="2" spans="1:6">
      <c r="A2" s="2" t="s">
        <v>279</v>
      </c>
      <c r="B2" s="6">
        <v>97</v>
      </c>
      <c r="C2" s="2" t="s">
        <v>280</v>
      </c>
      <c r="D2" s="2" t="s">
        <v>282</v>
      </c>
      <c r="E2" s="2" t="s">
        <v>281</v>
      </c>
      <c r="F2" s="2" t="s">
        <v>278</v>
      </c>
    </row>
    <row r="3" spans="1:6">
      <c r="A3" s="2" t="s">
        <v>283</v>
      </c>
      <c r="B3" s="6">
        <v>69</v>
      </c>
      <c r="C3" s="2" t="s">
        <v>280</v>
      </c>
      <c r="D3" s="2" t="s">
        <v>285</v>
      </c>
      <c r="E3" s="2" t="s">
        <v>284</v>
      </c>
      <c r="F3" s="2" t="s">
        <v>278</v>
      </c>
    </row>
    <row r="4" spans="1:6">
      <c r="A4" s="2" t="s">
        <v>286</v>
      </c>
      <c r="B4" s="6">
        <v>300</v>
      </c>
      <c r="C4" s="2" t="s">
        <v>280</v>
      </c>
      <c r="D4" s="2" t="s">
        <v>287</v>
      </c>
      <c r="E4" s="2" t="s">
        <v>284</v>
      </c>
      <c r="F4" s="2" t="s">
        <v>278</v>
      </c>
    </row>
    <row r="5" spans="1:6">
      <c r="A5" s="2" t="s">
        <v>288</v>
      </c>
      <c r="B5" s="6">
        <v>38</v>
      </c>
      <c r="C5" s="2" t="s">
        <v>280</v>
      </c>
      <c r="D5" s="2" t="s">
        <v>290</v>
      </c>
      <c r="E5" s="2" t="s">
        <v>289</v>
      </c>
      <c r="F5" s="2" t="s">
        <v>278</v>
      </c>
    </row>
    <row r="6" spans="1:6">
      <c r="A6" s="2" t="s">
        <v>291</v>
      </c>
      <c r="B6" s="6">
        <v>6</v>
      </c>
      <c r="C6" s="2" t="s">
        <v>292</v>
      </c>
      <c r="D6" s="2" t="s">
        <v>293</v>
      </c>
      <c r="E6" s="2" t="s">
        <v>289</v>
      </c>
      <c r="F6" s="2" t="s">
        <v>278</v>
      </c>
    </row>
    <row r="7" spans="1:6">
      <c r="A7" s="2" t="s">
        <v>294</v>
      </c>
      <c r="B7" s="6">
        <v>1</v>
      </c>
      <c r="C7" s="2" t="s">
        <v>295</v>
      </c>
      <c r="D7" s="2" t="s">
        <v>296</v>
      </c>
      <c r="E7" s="2" t="s">
        <v>289</v>
      </c>
      <c r="F7" s="2" t="s">
        <v>278</v>
      </c>
    </row>
    <row r="8" ht="54" spans="1:6">
      <c r="A8" s="2" t="s">
        <v>297</v>
      </c>
      <c r="B8" s="6">
        <v>9</v>
      </c>
      <c r="C8" s="2" t="s">
        <v>298</v>
      </c>
      <c r="D8" s="2" t="s">
        <v>300</v>
      </c>
      <c r="E8" s="2" t="s">
        <v>299</v>
      </c>
      <c r="F8" s="2" t="s">
        <v>278</v>
      </c>
    </row>
    <row r="9" spans="1:6">
      <c r="A9" s="2" t="s">
        <v>301</v>
      </c>
      <c r="B9" s="6">
        <v>1</v>
      </c>
      <c r="C9" s="2" t="s">
        <v>295</v>
      </c>
      <c r="D9" s="2" t="s">
        <v>303</v>
      </c>
      <c r="E9" s="2" t="s">
        <v>302</v>
      </c>
      <c r="F9" s="2" t="s">
        <v>278</v>
      </c>
    </row>
    <row r="10" spans="1:6">
      <c r="A10" s="2" t="s">
        <v>305</v>
      </c>
      <c r="B10" s="6">
        <v>90</v>
      </c>
      <c r="C10" s="2" t="s">
        <v>306</v>
      </c>
      <c r="D10" s="2" t="s">
        <v>307</v>
      </c>
      <c r="E10" s="2" t="s">
        <v>284</v>
      </c>
      <c r="F10" s="2" t="s">
        <v>278</v>
      </c>
    </row>
    <row r="11" spans="1:6">
      <c r="A11" s="2" t="s">
        <v>308</v>
      </c>
      <c r="B11" s="6">
        <v>32</v>
      </c>
      <c r="C11" s="2" t="s">
        <v>306</v>
      </c>
      <c r="D11" s="2" t="s">
        <v>309</v>
      </c>
      <c r="E11" s="2" t="s">
        <v>284</v>
      </c>
      <c r="F11" s="2" t="s">
        <v>278</v>
      </c>
    </row>
    <row r="12" spans="1:6">
      <c r="A12" s="2" t="s">
        <v>310</v>
      </c>
      <c r="B12" s="6">
        <v>60</v>
      </c>
      <c r="C12" s="2" t="s">
        <v>311</v>
      </c>
      <c r="D12" s="2" t="s">
        <v>312</v>
      </c>
      <c r="E12" s="2" t="s">
        <v>284</v>
      </c>
      <c r="F12" s="2" t="s">
        <v>278</v>
      </c>
    </row>
    <row r="13" spans="1:6">
      <c r="A13" s="2" t="s">
        <v>313</v>
      </c>
      <c r="B13" s="6">
        <v>220</v>
      </c>
      <c r="C13" s="2" t="s">
        <v>311</v>
      </c>
      <c r="D13" s="2" t="s">
        <v>314</v>
      </c>
      <c r="E13" s="2" t="s">
        <v>284</v>
      </c>
      <c r="F13" s="2" t="s">
        <v>278</v>
      </c>
    </row>
    <row r="14" spans="1:6">
      <c r="A14" s="2" t="s">
        <v>315</v>
      </c>
      <c r="B14" s="6">
        <v>6</v>
      </c>
      <c r="C14" s="2" t="s">
        <v>306</v>
      </c>
      <c r="D14" s="2" t="s">
        <v>316</v>
      </c>
      <c r="E14" s="2" t="s">
        <v>284</v>
      </c>
      <c r="F14" s="2" t="s">
        <v>278</v>
      </c>
    </row>
    <row r="15" spans="1:6">
      <c r="A15" s="2" t="s">
        <v>317</v>
      </c>
      <c r="B15" s="6">
        <v>1</v>
      </c>
      <c r="C15" s="2" t="s">
        <v>295</v>
      </c>
      <c r="D15" s="2" t="s">
        <v>318</v>
      </c>
      <c r="E15" s="2" t="s">
        <v>289</v>
      </c>
      <c r="F15" s="2" t="s">
        <v>278</v>
      </c>
    </row>
    <row r="16" spans="1:6">
      <c r="A16" s="2" t="s">
        <v>319</v>
      </c>
      <c r="B16" s="6">
        <v>1</v>
      </c>
      <c r="C16" s="2" t="s">
        <v>295</v>
      </c>
      <c r="D16" s="2" t="s">
        <v>320</v>
      </c>
      <c r="E16" s="2" t="s">
        <v>289</v>
      </c>
      <c r="F16" s="2" t="s">
        <v>278</v>
      </c>
    </row>
    <row r="17" spans="1:6">
      <c r="A17" s="2" t="s">
        <v>321</v>
      </c>
      <c r="B17" s="6">
        <v>1</v>
      </c>
      <c r="C17" s="2" t="s">
        <v>295</v>
      </c>
      <c r="D17" s="2" t="s">
        <v>322</v>
      </c>
      <c r="E17" s="2" t="s">
        <v>284</v>
      </c>
      <c r="F17" s="2" t="s">
        <v>278</v>
      </c>
    </row>
    <row r="18" spans="1:6">
      <c r="A18" s="2" t="s">
        <v>324</v>
      </c>
      <c r="B18" s="6">
        <v>15</v>
      </c>
      <c r="C18" s="2" t="s">
        <v>280</v>
      </c>
      <c r="D18" s="2" t="s">
        <v>326</v>
      </c>
      <c r="E18" s="2" t="s">
        <v>325</v>
      </c>
      <c r="F18" s="2" t="s">
        <v>278</v>
      </c>
    </row>
    <row r="19" spans="1:6">
      <c r="A19" s="2" t="s">
        <v>327</v>
      </c>
      <c r="B19" s="6">
        <v>47</v>
      </c>
      <c r="C19" s="2" t="s">
        <v>280</v>
      </c>
      <c r="D19" s="2" t="s">
        <v>328</v>
      </c>
      <c r="E19" s="2" t="s">
        <v>284</v>
      </c>
      <c r="F19" s="2" t="s">
        <v>278</v>
      </c>
    </row>
    <row r="20" spans="1:6">
      <c r="A20" s="2" t="s">
        <v>329</v>
      </c>
      <c r="B20" s="6">
        <v>1</v>
      </c>
      <c r="C20" s="2" t="s">
        <v>295</v>
      </c>
      <c r="D20" s="2" t="s">
        <v>331</v>
      </c>
      <c r="E20" s="2" t="s">
        <v>330</v>
      </c>
      <c r="F20" s="2" t="s">
        <v>278</v>
      </c>
    </row>
    <row r="21" spans="1:6">
      <c r="A21" s="2" t="s">
        <v>333</v>
      </c>
      <c r="B21" s="6">
        <v>41.9</v>
      </c>
      <c r="C21" s="2" t="s">
        <v>280</v>
      </c>
      <c r="D21" s="2" t="s">
        <v>335</v>
      </c>
      <c r="E21" s="2" t="s">
        <v>334</v>
      </c>
      <c r="F21" s="2" t="s">
        <v>278</v>
      </c>
    </row>
    <row r="22" spans="1:6">
      <c r="A22" s="2" t="s">
        <v>336</v>
      </c>
      <c r="B22" s="6">
        <v>22</v>
      </c>
      <c r="C22" s="2" t="s">
        <v>280</v>
      </c>
      <c r="D22" s="2" t="s">
        <v>337</v>
      </c>
      <c r="E22" s="2" t="s">
        <v>325</v>
      </c>
      <c r="F22" s="2" t="s">
        <v>278</v>
      </c>
    </row>
    <row r="23" spans="1:6">
      <c r="A23" s="2" t="s">
        <v>338</v>
      </c>
      <c r="B23" s="6">
        <v>52</v>
      </c>
      <c r="C23" s="2" t="s">
        <v>280</v>
      </c>
      <c r="D23" s="2" t="s">
        <v>339</v>
      </c>
      <c r="E23" s="2" t="s">
        <v>284</v>
      </c>
      <c r="F23" s="2" t="s">
        <v>278</v>
      </c>
    </row>
    <row r="24" spans="1:6">
      <c r="A24" s="2" t="s">
        <v>340</v>
      </c>
      <c r="B24" s="6">
        <v>33.2</v>
      </c>
      <c r="C24" s="2" t="s">
        <v>280</v>
      </c>
      <c r="D24" s="2" t="s">
        <v>341</v>
      </c>
      <c r="E24" s="2" t="s">
        <v>325</v>
      </c>
      <c r="F24" s="2" t="s">
        <v>278</v>
      </c>
    </row>
    <row r="25" ht="27" spans="1:6">
      <c r="A25" s="2" t="s">
        <v>342</v>
      </c>
      <c r="B25" s="6">
        <v>97</v>
      </c>
      <c r="C25" s="2" t="s">
        <v>280</v>
      </c>
      <c r="D25" s="2" t="s">
        <v>343</v>
      </c>
      <c r="E25" s="2" t="s">
        <v>325</v>
      </c>
      <c r="F25" s="2" t="s">
        <v>278</v>
      </c>
    </row>
    <row r="26" spans="1:6">
      <c r="A26" s="2" t="s">
        <v>345</v>
      </c>
      <c r="B26" s="6">
        <v>13.3</v>
      </c>
      <c r="C26" s="2" t="s">
        <v>280</v>
      </c>
      <c r="D26" s="2" t="s">
        <v>346</v>
      </c>
      <c r="E26" s="2" t="s">
        <v>325</v>
      </c>
      <c r="F26" s="2" t="s">
        <v>278</v>
      </c>
    </row>
    <row r="27" spans="1:6">
      <c r="A27" s="2" t="s">
        <v>347</v>
      </c>
      <c r="B27" s="6">
        <v>30</v>
      </c>
      <c r="C27" s="2" t="s">
        <v>280</v>
      </c>
      <c r="D27" s="2" t="s">
        <v>349</v>
      </c>
      <c r="E27" s="2" t="s">
        <v>348</v>
      </c>
      <c r="F27" s="2" t="s">
        <v>278</v>
      </c>
    </row>
    <row r="28" spans="1:6">
      <c r="A28" s="2" t="s">
        <v>351</v>
      </c>
      <c r="B28" s="6">
        <v>300</v>
      </c>
      <c r="C28" s="2" t="s">
        <v>280</v>
      </c>
      <c r="D28" s="2" t="s">
        <v>287</v>
      </c>
      <c r="E28" s="2" t="s">
        <v>284</v>
      </c>
      <c r="F28" s="2" t="s">
        <v>278</v>
      </c>
    </row>
    <row r="29" spans="1:6">
      <c r="A29" s="2" t="s">
        <v>353</v>
      </c>
      <c r="B29" s="6">
        <v>33.2</v>
      </c>
      <c r="C29" s="2" t="s">
        <v>280</v>
      </c>
      <c r="D29" s="2" t="s">
        <v>354</v>
      </c>
      <c r="E29" s="2" t="s">
        <v>325</v>
      </c>
      <c r="F29" s="2" t="s">
        <v>278</v>
      </c>
    </row>
    <row r="30" spans="1:6">
      <c r="A30" s="2" t="s">
        <v>356</v>
      </c>
      <c r="B30" s="6">
        <v>3</v>
      </c>
      <c r="C30" s="2" t="s">
        <v>292</v>
      </c>
      <c r="D30" s="2" t="s">
        <v>357</v>
      </c>
      <c r="E30" s="2" t="s">
        <v>289</v>
      </c>
      <c r="F30" s="2" t="s">
        <v>278</v>
      </c>
    </row>
    <row r="31" spans="1:6">
      <c r="A31" s="2" t="s">
        <v>358</v>
      </c>
      <c r="B31" s="6">
        <v>2</v>
      </c>
      <c r="C31" s="2" t="s">
        <v>292</v>
      </c>
      <c r="D31" s="2" t="s">
        <v>359</v>
      </c>
      <c r="E31" s="2" t="s">
        <v>289</v>
      </c>
      <c r="F31" s="2" t="s">
        <v>278</v>
      </c>
    </row>
    <row r="32" spans="1:6">
      <c r="A32" s="2" t="s">
        <v>360</v>
      </c>
      <c r="B32" s="6">
        <v>1</v>
      </c>
      <c r="C32" s="2" t="s">
        <v>292</v>
      </c>
      <c r="D32" s="2" t="s">
        <v>361</v>
      </c>
      <c r="E32" s="2" t="s">
        <v>289</v>
      </c>
      <c r="F32" s="2" t="s">
        <v>278</v>
      </c>
    </row>
    <row r="33" spans="1:6">
      <c r="A33" s="2" t="s">
        <v>362</v>
      </c>
      <c r="B33" s="6">
        <v>2</v>
      </c>
      <c r="C33" s="2" t="s">
        <v>363</v>
      </c>
      <c r="D33" s="2" t="s">
        <v>364</v>
      </c>
      <c r="E33" s="2" t="s">
        <v>289</v>
      </c>
      <c r="F33" s="2" t="s">
        <v>278</v>
      </c>
    </row>
    <row r="34" spans="1:6">
      <c r="A34" s="2" t="s">
        <v>366</v>
      </c>
      <c r="B34" s="6">
        <v>1</v>
      </c>
      <c r="C34" s="2" t="s">
        <v>367</v>
      </c>
      <c r="D34" s="2" t="s">
        <v>368</v>
      </c>
      <c r="E34" s="2" t="s">
        <v>284</v>
      </c>
      <c r="F34" s="2" t="s">
        <v>278</v>
      </c>
    </row>
    <row r="35" spans="1:6">
      <c r="A35" s="2" t="s">
        <v>369</v>
      </c>
      <c r="B35" s="6">
        <v>6</v>
      </c>
      <c r="C35" s="2" t="s">
        <v>370</v>
      </c>
      <c r="D35" s="2" t="s">
        <v>371</v>
      </c>
      <c r="E35" s="2" t="s">
        <v>284</v>
      </c>
      <c r="F35" s="2" t="s">
        <v>278</v>
      </c>
    </row>
    <row r="36" spans="1:6">
      <c r="A36" s="2" t="s">
        <v>372</v>
      </c>
      <c r="B36" s="6">
        <v>1.2</v>
      </c>
      <c r="C36" s="2" t="s">
        <v>370</v>
      </c>
      <c r="D36" s="2" t="s">
        <v>374</v>
      </c>
      <c r="E36" s="2" t="s">
        <v>373</v>
      </c>
      <c r="F36" s="2" t="s">
        <v>278</v>
      </c>
    </row>
    <row r="37" spans="1:6">
      <c r="A37" s="2" t="s">
        <v>375</v>
      </c>
      <c r="B37" s="6">
        <v>1</v>
      </c>
      <c r="C37" s="2" t="s">
        <v>370</v>
      </c>
      <c r="D37" s="2" t="s">
        <v>376</v>
      </c>
      <c r="E37" s="2" t="s">
        <v>373</v>
      </c>
      <c r="F37" s="2" t="s">
        <v>278</v>
      </c>
    </row>
    <row r="38" spans="1:6">
      <c r="A38" s="2" t="s">
        <v>377</v>
      </c>
      <c r="B38" s="6">
        <v>2</v>
      </c>
      <c r="C38" s="2" t="s">
        <v>367</v>
      </c>
      <c r="D38" s="2" t="s">
        <v>378</v>
      </c>
      <c r="E38" s="2" t="s">
        <v>284</v>
      </c>
      <c r="F38" s="2" t="s">
        <v>278</v>
      </c>
    </row>
    <row r="39" spans="1:6">
      <c r="A39" s="2" t="s">
        <v>380</v>
      </c>
      <c r="B39" s="6">
        <v>2</v>
      </c>
      <c r="C39" s="2" t="s">
        <v>306</v>
      </c>
      <c r="D39" s="2" t="s">
        <v>378</v>
      </c>
      <c r="E39" s="2" t="s">
        <v>284</v>
      </c>
      <c r="F39" s="2" t="s">
        <v>278</v>
      </c>
    </row>
    <row r="40" spans="1:6">
      <c r="A40" s="2" t="s">
        <v>381</v>
      </c>
      <c r="B40" s="6">
        <v>2</v>
      </c>
      <c r="C40" s="2" t="s">
        <v>367</v>
      </c>
      <c r="D40" s="2" t="s">
        <v>378</v>
      </c>
      <c r="E40" s="2" t="s">
        <v>284</v>
      </c>
      <c r="F40" s="2" t="s">
        <v>278</v>
      </c>
    </row>
    <row r="41" spans="1:6">
      <c r="A41" s="2" t="s">
        <v>382</v>
      </c>
      <c r="B41" s="6">
        <v>1</v>
      </c>
      <c r="C41" s="2" t="s">
        <v>367</v>
      </c>
      <c r="D41" s="2" t="s">
        <v>383</v>
      </c>
      <c r="E41" s="2" t="s">
        <v>284</v>
      </c>
      <c r="F41" s="2" t="s">
        <v>278</v>
      </c>
    </row>
    <row r="42" spans="1:6">
      <c r="A42" s="2" t="s">
        <v>384</v>
      </c>
      <c r="B42" s="6">
        <v>1</v>
      </c>
      <c r="C42" s="2" t="s">
        <v>295</v>
      </c>
      <c r="D42" s="2" t="s">
        <v>385</v>
      </c>
      <c r="E42" s="2" t="s">
        <v>284</v>
      </c>
      <c r="F42" s="2" t="s">
        <v>278</v>
      </c>
    </row>
    <row r="43" spans="1:6">
      <c r="A43" s="2" t="s">
        <v>387</v>
      </c>
      <c r="B43" s="6">
        <v>1</v>
      </c>
      <c r="C43" s="2" t="s">
        <v>295</v>
      </c>
      <c r="D43" s="2" t="s">
        <v>388</v>
      </c>
      <c r="E43" s="2" t="s">
        <v>284</v>
      </c>
      <c r="F43" s="2" t="s">
        <v>278</v>
      </c>
    </row>
    <row r="44" spans="1:6">
      <c r="A44" s="2" t="s">
        <v>390</v>
      </c>
      <c r="B44" s="6">
        <v>1</v>
      </c>
      <c r="C44" s="2" t="s">
        <v>295</v>
      </c>
      <c r="D44" s="2" t="s">
        <v>391</v>
      </c>
      <c r="E44" s="2" t="s">
        <v>289</v>
      </c>
      <c r="F44" s="2" t="s">
        <v>278</v>
      </c>
    </row>
    <row r="45" spans="1:6">
      <c r="A45" s="2" t="s">
        <v>392</v>
      </c>
      <c r="B45" s="6">
        <v>1</v>
      </c>
      <c r="C45" s="2" t="s">
        <v>295</v>
      </c>
      <c r="D45" s="2" t="s">
        <v>393</v>
      </c>
      <c r="E45" s="2" t="s">
        <v>289</v>
      </c>
      <c r="F45" s="2" t="s">
        <v>278</v>
      </c>
    </row>
    <row r="46" spans="1:6">
      <c r="A46" s="2" t="s">
        <v>404</v>
      </c>
      <c r="B46" s="6">
        <v>1</v>
      </c>
      <c r="C46" s="2" t="s">
        <v>295</v>
      </c>
      <c r="D46" s="2" t="s">
        <v>405</v>
      </c>
      <c r="E46" s="2" t="s">
        <v>289</v>
      </c>
      <c r="F46" s="2" t="s">
        <v>278</v>
      </c>
    </row>
    <row r="47" spans="1:6">
      <c r="A47" s="2" t="s">
        <v>402</v>
      </c>
      <c r="B47" s="6">
        <v>245</v>
      </c>
      <c r="C47" s="2" t="s">
        <v>280</v>
      </c>
      <c r="D47" s="2" t="s">
        <v>449</v>
      </c>
      <c r="E47" s="2" t="s">
        <v>284</v>
      </c>
      <c r="F47" s="2" t="s">
        <v>278</v>
      </c>
    </row>
    <row r="48" spans="1:6">
      <c r="A48" s="2" t="s">
        <v>395</v>
      </c>
      <c r="B48" s="6">
        <v>1</v>
      </c>
      <c r="C48" s="2" t="s">
        <v>295</v>
      </c>
      <c r="D48" s="2" t="s">
        <v>396</v>
      </c>
      <c r="E48" s="2" t="s">
        <v>348</v>
      </c>
      <c r="F48" s="2" t="s">
        <v>278</v>
      </c>
    </row>
    <row r="49" spans="1:6">
      <c r="A49" s="2" t="s">
        <v>397</v>
      </c>
      <c r="B49" s="6">
        <v>1</v>
      </c>
      <c r="C49" s="2" t="s">
        <v>295</v>
      </c>
      <c r="D49" s="2" t="s">
        <v>399</v>
      </c>
      <c r="E49" s="2" t="s">
        <v>398</v>
      </c>
      <c r="F49" s="2" t="s">
        <v>278</v>
      </c>
    </row>
    <row r="50" ht="27" spans="1:6">
      <c r="A50" s="2" t="s">
        <v>439</v>
      </c>
      <c r="B50" s="6">
        <v>1</v>
      </c>
      <c r="C50" s="2" t="s">
        <v>295</v>
      </c>
      <c r="D50" s="2" t="s">
        <v>441</v>
      </c>
      <c r="E50" s="2" t="s">
        <v>440</v>
      </c>
      <c r="F50" s="2" t="s">
        <v>278</v>
      </c>
    </row>
    <row r="51" ht="40.5" spans="1:6">
      <c r="A51" s="2" t="s">
        <v>442</v>
      </c>
      <c r="B51" s="6">
        <v>129</v>
      </c>
      <c r="C51" s="2" t="s">
        <v>280</v>
      </c>
      <c r="D51" s="2" t="s">
        <v>443</v>
      </c>
      <c r="E51" s="2" t="s">
        <v>440</v>
      </c>
      <c r="F51" s="2" t="s">
        <v>278</v>
      </c>
    </row>
    <row r="52" spans="1:6">
      <c r="A52" s="3" t="s">
        <v>450</v>
      </c>
      <c r="B52" s="4"/>
      <c r="C52" s="4"/>
      <c r="D52" s="4"/>
      <c r="E52" s="4"/>
      <c r="F52" s="5"/>
    </row>
  </sheetData>
  <autoFilter xmlns:etc="http://www.wps.cn/officeDocument/2017/etCustomData" ref="A1:F52" etc:filterBottomFollowUsedRange="0">
    <extLst/>
  </autoFilter>
  <mergeCells count="1">
    <mergeCell ref="A52:F5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7"/>
  <cols>
    <col min="1" max="1" width="26" customWidth="1"/>
    <col min="2" max="2" width="30" customWidth="1"/>
    <col min="3" max="4" width="8" customWidth="1"/>
    <col min="5" max="6" width="13" customWidth="1"/>
    <col min="7" max="7" width="28" customWidth="1"/>
    <col min="8" max="8" width="40" customWidth="1"/>
  </cols>
  <sheetData>
    <row r="1" spans="1:8">
      <c r="A1" s="1" t="s">
        <v>451</v>
      </c>
      <c r="B1" s="1" t="s">
        <v>452</v>
      </c>
      <c r="C1" s="1" t="s">
        <v>271</v>
      </c>
      <c r="D1" s="1" t="s">
        <v>272</v>
      </c>
      <c r="E1" s="1" t="s">
        <v>453</v>
      </c>
      <c r="F1" s="1" t="s">
        <v>454</v>
      </c>
      <c r="G1" s="1" t="s">
        <v>455</v>
      </c>
      <c r="H1" s="1" t="s">
        <v>448</v>
      </c>
    </row>
    <row r="2" ht="27" spans="1:8">
      <c r="A2" s="2" t="s">
        <v>456</v>
      </c>
      <c r="B2" s="2" t="s">
        <v>457</v>
      </c>
      <c r="C2" s="6">
        <v>41.9</v>
      </c>
      <c r="D2" s="2" t="s">
        <v>280</v>
      </c>
      <c r="E2" s="6">
        <v>120</v>
      </c>
      <c r="F2" s="6">
        <v>5028</v>
      </c>
      <c r="G2" s="2" t="s">
        <v>458</v>
      </c>
      <c r="H2" s="2" t="s">
        <v>459</v>
      </c>
    </row>
    <row r="3" spans="1:8">
      <c r="A3" s="2" t="s">
        <v>336</v>
      </c>
      <c r="B3" s="2" t="s">
        <v>460</v>
      </c>
      <c r="C3" s="6">
        <v>22</v>
      </c>
      <c r="D3" s="2" t="s">
        <v>280</v>
      </c>
      <c r="E3" s="6">
        <v>95</v>
      </c>
      <c r="F3" s="6">
        <v>2090</v>
      </c>
      <c r="G3" s="2" t="s">
        <v>461</v>
      </c>
      <c r="H3" s="2" t="s">
        <v>462</v>
      </c>
    </row>
    <row r="4" spans="1:8">
      <c r="A4" s="2" t="s">
        <v>338</v>
      </c>
      <c r="B4" s="2" t="s">
        <v>463</v>
      </c>
      <c r="C4" s="6">
        <v>52</v>
      </c>
      <c r="D4" s="2" t="s">
        <v>280</v>
      </c>
      <c r="E4" s="6">
        <v>90</v>
      </c>
      <c r="F4" s="6">
        <v>4680</v>
      </c>
      <c r="G4" s="2" t="s">
        <v>461</v>
      </c>
      <c r="H4" s="2" t="s">
        <v>339</v>
      </c>
    </row>
    <row r="5" spans="1:8">
      <c r="A5" s="2" t="s">
        <v>464</v>
      </c>
      <c r="B5" s="2" t="s">
        <v>465</v>
      </c>
      <c r="C5" s="6">
        <v>33.2</v>
      </c>
      <c r="D5" s="2" t="s">
        <v>280</v>
      </c>
      <c r="E5" s="6">
        <v>170</v>
      </c>
      <c r="F5" s="6">
        <v>5644</v>
      </c>
      <c r="G5" s="2" t="s">
        <v>466</v>
      </c>
      <c r="H5" s="2" t="s">
        <v>467</v>
      </c>
    </row>
    <row r="6" spans="1:8">
      <c r="A6" s="2" t="s">
        <v>468</v>
      </c>
      <c r="B6" s="2" t="s">
        <v>469</v>
      </c>
      <c r="C6" s="6">
        <v>300</v>
      </c>
      <c r="D6" s="2" t="s">
        <v>280</v>
      </c>
      <c r="E6" s="6">
        <v>14</v>
      </c>
      <c r="F6" s="6">
        <v>4200</v>
      </c>
      <c r="G6" s="2" t="s">
        <v>470</v>
      </c>
      <c r="H6" s="2" t="s">
        <v>471</v>
      </c>
    </row>
    <row r="7" spans="1:8">
      <c r="A7" s="2" t="s">
        <v>472</v>
      </c>
      <c r="B7" s="2" t="s">
        <v>473</v>
      </c>
      <c r="C7" s="6">
        <v>300</v>
      </c>
      <c r="D7" s="2" t="s">
        <v>280</v>
      </c>
      <c r="E7" s="6">
        <v>30</v>
      </c>
      <c r="F7" s="6">
        <v>9000</v>
      </c>
      <c r="G7" s="2" t="s">
        <v>474</v>
      </c>
      <c r="H7" s="2" t="s">
        <v>475</v>
      </c>
    </row>
    <row r="8" spans="1:8">
      <c r="A8" s="2" t="s">
        <v>476</v>
      </c>
      <c r="B8" s="2" t="s">
        <v>477</v>
      </c>
      <c r="C8" s="6">
        <v>62</v>
      </c>
      <c r="D8" s="2" t="s">
        <v>280</v>
      </c>
      <c r="E8" s="6">
        <v>45</v>
      </c>
      <c r="F8" s="6">
        <v>2790</v>
      </c>
      <c r="G8" s="2" t="s">
        <v>478</v>
      </c>
      <c r="H8" s="2" t="s">
        <v>479</v>
      </c>
    </row>
    <row r="9" spans="1:8">
      <c r="A9" s="2" t="s">
        <v>480</v>
      </c>
      <c r="B9" s="2" t="s">
        <v>481</v>
      </c>
      <c r="C9" s="6">
        <v>220</v>
      </c>
      <c r="D9" s="2" t="s">
        <v>311</v>
      </c>
      <c r="E9" s="6">
        <v>12</v>
      </c>
      <c r="F9" s="6">
        <v>2640</v>
      </c>
      <c r="G9" s="2" t="s">
        <v>482</v>
      </c>
      <c r="H9" s="2" t="s">
        <v>314</v>
      </c>
    </row>
    <row r="10" spans="1:8">
      <c r="A10" s="2" t="s">
        <v>483</v>
      </c>
      <c r="B10" s="2" t="s">
        <v>484</v>
      </c>
      <c r="C10" s="6">
        <v>60</v>
      </c>
      <c r="D10" s="2" t="s">
        <v>311</v>
      </c>
      <c r="E10" s="6">
        <v>48</v>
      </c>
      <c r="F10" s="6">
        <v>2880</v>
      </c>
      <c r="G10" s="2" t="s">
        <v>485</v>
      </c>
      <c r="H10" s="2" t="s">
        <v>486</v>
      </c>
    </row>
    <row r="11" spans="1:8">
      <c r="A11" s="2" t="s">
        <v>487</v>
      </c>
      <c r="B11" s="2" t="s">
        <v>488</v>
      </c>
      <c r="C11" s="6">
        <v>8.2</v>
      </c>
      <c r="D11" s="2" t="s">
        <v>370</v>
      </c>
      <c r="E11" s="6">
        <v>1300</v>
      </c>
      <c r="F11" s="6">
        <v>10660</v>
      </c>
      <c r="G11" s="2" t="s">
        <v>489</v>
      </c>
      <c r="H11" s="2" t="s">
        <v>490</v>
      </c>
    </row>
    <row r="12" spans="1:8">
      <c r="A12" s="2" t="s">
        <v>491</v>
      </c>
      <c r="B12" s="2" t="s">
        <v>492</v>
      </c>
      <c r="C12" s="6">
        <v>4</v>
      </c>
      <c r="D12" s="2" t="s">
        <v>311</v>
      </c>
      <c r="E12" s="6">
        <v>600</v>
      </c>
      <c r="F12" s="6">
        <v>2400</v>
      </c>
      <c r="G12" s="2" t="s">
        <v>493</v>
      </c>
      <c r="H12" s="2" t="s">
        <v>494</v>
      </c>
    </row>
    <row r="13" spans="1:8">
      <c r="A13" s="2" t="s">
        <v>495</v>
      </c>
      <c r="B13" s="2" t="s">
        <v>496</v>
      </c>
      <c r="C13" s="6">
        <v>3</v>
      </c>
      <c r="D13" s="2" t="s">
        <v>292</v>
      </c>
      <c r="E13" s="6">
        <v>1450</v>
      </c>
      <c r="F13" s="6">
        <v>4350</v>
      </c>
      <c r="G13" s="2" t="s">
        <v>497</v>
      </c>
      <c r="H13" s="2" t="s">
        <v>498</v>
      </c>
    </row>
    <row r="14" spans="1:8">
      <c r="A14" s="2" t="s">
        <v>499</v>
      </c>
      <c r="B14" s="2" t="s">
        <v>500</v>
      </c>
      <c r="C14" s="6">
        <v>2</v>
      </c>
      <c r="D14" s="2" t="s">
        <v>292</v>
      </c>
      <c r="E14" s="6">
        <v>1000</v>
      </c>
      <c r="F14" s="6">
        <v>2000</v>
      </c>
      <c r="G14" s="2" t="s">
        <v>501</v>
      </c>
      <c r="H14" s="2" t="s">
        <v>502</v>
      </c>
    </row>
    <row r="15" spans="1:8">
      <c r="A15" s="2" t="s">
        <v>360</v>
      </c>
      <c r="B15" s="2" t="s">
        <v>503</v>
      </c>
      <c r="C15" s="6">
        <v>1</v>
      </c>
      <c r="D15" s="2" t="s">
        <v>292</v>
      </c>
      <c r="E15" s="6">
        <v>2600</v>
      </c>
      <c r="F15" s="6">
        <v>2600</v>
      </c>
      <c r="G15" s="2" t="s">
        <v>501</v>
      </c>
      <c r="H15" s="2" t="s">
        <v>278</v>
      </c>
    </row>
    <row r="16" spans="1:8">
      <c r="A16" s="2" t="s">
        <v>380</v>
      </c>
      <c r="B16" s="2" t="s">
        <v>504</v>
      </c>
      <c r="C16" s="6">
        <v>2</v>
      </c>
      <c r="D16" s="2" t="s">
        <v>306</v>
      </c>
      <c r="E16" s="6">
        <v>1900</v>
      </c>
      <c r="F16" s="6">
        <v>3800</v>
      </c>
      <c r="G16" s="2" t="s">
        <v>505</v>
      </c>
      <c r="H16" s="2" t="s">
        <v>506</v>
      </c>
    </row>
    <row r="17" spans="1:8">
      <c r="A17" s="2" t="s">
        <v>381</v>
      </c>
      <c r="B17" s="2" t="s">
        <v>507</v>
      </c>
      <c r="C17" s="6">
        <v>2</v>
      </c>
      <c r="D17" s="2" t="s">
        <v>367</v>
      </c>
      <c r="E17" s="6">
        <v>1300</v>
      </c>
      <c r="F17" s="6">
        <v>2600</v>
      </c>
      <c r="G17" s="2" t="s">
        <v>508</v>
      </c>
      <c r="H17" s="2" t="s">
        <v>278</v>
      </c>
    </row>
    <row r="18" spans="1:8">
      <c r="A18" s="2" t="s">
        <v>509</v>
      </c>
      <c r="B18" s="2" t="s">
        <v>510</v>
      </c>
      <c r="C18" s="6">
        <v>2</v>
      </c>
      <c r="D18" s="2" t="s">
        <v>367</v>
      </c>
      <c r="E18" s="6">
        <v>2000</v>
      </c>
      <c r="F18" s="6">
        <v>4000</v>
      </c>
      <c r="G18" s="2" t="s">
        <v>511</v>
      </c>
      <c r="H18" s="2" t="s">
        <v>378</v>
      </c>
    </row>
    <row r="19" spans="1:8">
      <c r="A19" s="2" t="s">
        <v>512</v>
      </c>
      <c r="B19" s="2" t="s">
        <v>513</v>
      </c>
      <c r="C19" s="6">
        <v>13.3</v>
      </c>
      <c r="D19" s="2" t="s">
        <v>280</v>
      </c>
      <c r="E19" s="6">
        <v>150</v>
      </c>
      <c r="F19" s="6">
        <v>1995</v>
      </c>
      <c r="G19" s="2" t="s">
        <v>514</v>
      </c>
      <c r="H19" s="2" t="s">
        <v>278</v>
      </c>
    </row>
    <row r="20" spans="1:8">
      <c r="A20" s="2" t="s">
        <v>515</v>
      </c>
      <c r="B20" s="2" t="s">
        <v>516</v>
      </c>
      <c r="C20" s="6">
        <v>30</v>
      </c>
      <c r="D20" s="2" t="s">
        <v>280</v>
      </c>
      <c r="E20" s="6">
        <v>145</v>
      </c>
      <c r="F20" s="6">
        <v>4350</v>
      </c>
      <c r="G20" s="2" t="s">
        <v>517</v>
      </c>
      <c r="H20" s="2" t="s">
        <v>518</v>
      </c>
    </row>
    <row r="21" spans="1:8">
      <c r="A21" s="2" t="s">
        <v>519</v>
      </c>
      <c r="B21" s="2" t="s">
        <v>520</v>
      </c>
      <c r="C21" s="6">
        <v>1</v>
      </c>
      <c r="D21" s="2" t="s">
        <v>295</v>
      </c>
      <c r="E21" s="6">
        <v>5800</v>
      </c>
      <c r="F21" s="6">
        <v>5800</v>
      </c>
      <c r="G21" s="2" t="s">
        <v>521</v>
      </c>
      <c r="H21" s="2" t="s">
        <v>385</v>
      </c>
    </row>
    <row r="22" spans="1:8">
      <c r="A22" s="7" t="s">
        <v>522</v>
      </c>
      <c r="B22" s="4"/>
      <c r="C22" s="4"/>
      <c r="D22" s="4"/>
      <c r="E22" s="4"/>
      <c r="F22" s="4"/>
      <c r="G22" s="4"/>
      <c r="H22" s="5"/>
    </row>
  </sheetData>
  <autoFilter xmlns:etc="http://www.wps.cn/officeDocument/2017/etCustomData" ref="A1:H22" etc:filterBottomFollowUsedRange="0">
    <extLst/>
  </autoFilter>
  <mergeCells count="1">
    <mergeCell ref="A22:H2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4"/>
  <cols>
    <col min="1" max="1" width="16" customWidth="1"/>
    <col min="2" max="2" width="66" customWidth="1"/>
    <col min="3" max="3" width="42" customWidth="1"/>
    <col min="4" max="4" width="36" customWidth="1"/>
    <col min="5" max="5" width="12" customWidth="1"/>
  </cols>
  <sheetData>
    <row r="1" spans="1:5">
      <c r="A1" s="1" t="s">
        <v>523</v>
      </c>
      <c r="B1" s="1" t="s">
        <v>524</v>
      </c>
      <c r="C1" s="1" t="s">
        <v>525</v>
      </c>
      <c r="D1" s="1" t="s">
        <v>526</v>
      </c>
      <c r="E1" s="1" t="s">
        <v>527</v>
      </c>
    </row>
    <row r="2" ht="27" spans="1:5">
      <c r="A2" s="2" t="s">
        <v>528</v>
      </c>
      <c r="B2" s="2" t="s">
        <v>529</v>
      </c>
      <c r="C2" s="2" t="s">
        <v>530</v>
      </c>
      <c r="D2" s="2" t="s">
        <v>531</v>
      </c>
      <c r="E2" s="2" t="s">
        <v>532</v>
      </c>
    </row>
    <row r="3" ht="27" spans="1:5">
      <c r="A3" s="2" t="s">
        <v>533</v>
      </c>
      <c r="B3" s="2" t="s">
        <v>534</v>
      </c>
      <c r="C3" s="2" t="s">
        <v>535</v>
      </c>
      <c r="D3" s="2" t="s">
        <v>536</v>
      </c>
      <c r="E3" s="2" t="s">
        <v>532</v>
      </c>
    </row>
    <row r="4" ht="27" spans="1:5">
      <c r="A4" s="2" t="s">
        <v>537</v>
      </c>
      <c r="B4" s="2" t="s">
        <v>538</v>
      </c>
      <c r="C4" s="2" t="s">
        <v>539</v>
      </c>
      <c r="D4" s="2" t="s">
        <v>540</v>
      </c>
      <c r="E4" s="2" t="s">
        <v>541</v>
      </c>
    </row>
    <row r="5" ht="27" spans="1:5">
      <c r="A5" s="2" t="s">
        <v>542</v>
      </c>
      <c r="B5" s="2" t="s">
        <v>543</v>
      </c>
      <c r="C5" s="2" t="s">
        <v>544</v>
      </c>
      <c r="D5" s="2" t="s">
        <v>545</v>
      </c>
      <c r="E5" s="2" t="s">
        <v>546</v>
      </c>
    </row>
    <row r="6" spans="1:5">
      <c r="A6" s="2" t="s">
        <v>547</v>
      </c>
      <c r="B6" s="2" t="s">
        <v>548</v>
      </c>
      <c r="C6" s="2" t="s">
        <v>549</v>
      </c>
      <c r="D6" s="2" t="s">
        <v>550</v>
      </c>
      <c r="E6" s="2" t="s">
        <v>541</v>
      </c>
    </row>
    <row r="7" spans="1:5">
      <c r="A7" s="2" t="s">
        <v>551</v>
      </c>
      <c r="B7" s="2" t="s">
        <v>552</v>
      </c>
      <c r="C7" s="2" t="s">
        <v>553</v>
      </c>
      <c r="D7" s="2" t="s">
        <v>554</v>
      </c>
      <c r="E7" s="2" t="s">
        <v>532</v>
      </c>
    </row>
    <row r="8" ht="27" spans="1:5">
      <c r="A8" s="2" t="s">
        <v>555</v>
      </c>
      <c r="B8" s="2" t="s">
        <v>556</v>
      </c>
      <c r="C8" s="2" t="s">
        <v>557</v>
      </c>
      <c r="D8" s="2" t="s">
        <v>554</v>
      </c>
      <c r="E8" s="2" t="s">
        <v>558</v>
      </c>
    </row>
    <row r="9" spans="1:5">
      <c r="A9" s="2" t="s">
        <v>559</v>
      </c>
      <c r="B9" s="2" t="s">
        <v>560</v>
      </c>
      <c r="C9" s="2" t="s">
        <v>561</v>
      </c>
      <c r="D9" s="2" t="s">
        <v>562</v>
      </c>
      <c r="E9" s="2" t="s">
        <v>558</v>
      </c>
    </row>
    <row r="10" ht="27" spans="1:5">
      <c r="A10" s="2" t="s">
        <v>563</v>
      </c>
      <c r="B10" s="2" t="s">
        <v>564</v>
      </c>
      <c r="C10" s="2" t="s">
        <v>565</v>
      </c>
      <c r="D10" s="2" t="s">
        <v>566</v>
      </c>
      <c r="E10" s="2" t="s">
        <v>546</v>
      </c>
    </row>
    <row r="11" spans="1:5">
      <c r="A11" s="3" t="s">
        <v>567</v>
      </c>
      <c r="B11" s="4"/>
      <c r="C11" s="4"/>
      <c r="D11" s="4"/>
      <c r="E11" s="5"/>
    </row>
  </sheetData>
  <autoFilter xmlns:etc="http://www.wps.cn/officeDocument/2017/etCustomData" ref="A1:E11" etc:filterBottomFollowUsedRange="0">
    <extLst/>
  </autoFilter>
  <mergeCells count="1">
    <mergeCell ref="A11:E1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4"/>
  <cols>
    <col min="1" max="1" width="14" customWidth="1"/>
    <col min="2" max="2" width="66" customWidth="1"/>
    <col min="3" max="3" width="60" customWidth="1"/>
    <col min="4" max="4" width="20" customWidth="1"/>
    <col min="5" max="5" width="40" customWidth="1"/>
  </cols>
  <sheetData>
    <row r="1" spans="1:5">
      <c r="A1" s="1" t="s">
        <v>568</v>
      </c>
      <c r="B1" s="1" t="s">
        <v>569</v>
      </c>
      <c r="C1" s="1" t="s">
        <v>11</v>
      </c>
      <c r="D1" s="1" t="s">
        <v>12</v>
      </c>
      <c r="E1" s="1" t="s">
        <v>570</v>
      </c>
    </row>
    <row r="2" ht="27" spans="1:5">
      <c r="A2" s="2" t="s">
        <v>571</v>
      </c>
      <c r="B2" s="2" t="s">
        <v>572</v>
      </c>
      <c r="C2" s="2" t="s">
        <v>573</v>
      </c>
      <c r="D2" s="2" t="s">
        <v>574</v>
      </c>
      <c r="E2" s="2" t="s">
        <v>575</v>
      </c>
    </row>
    <row r="3" ht="27" spans="1:5">
      <c r="A3" s="2" t="s">
        <v>571</v>
      </c>
      <c r="B3" s="2" t="s">
        <v>576</v>
      </c>
      <c r="C3" s="2" t="s">
        <v>577</v>
      </c>
      <c r="D3" s="2" t="s">
        <v>574</v>
      </c>
      <c r="E3" s="2" t="s">
        <v>578</v>
      </c>
    </row>
    <row r="4" ht="27" spans="1:5">
      <c r="A4" s="2" t="s">
        <v>579</v>
      </c>
      <c r="B4" s="2" t="s">
        <v>580</v>
      </c>
      <c r="C4" s="2" t="s">
        <v>236</v>
      </c>
      <c r="D4" s="2" t="s">
        <v>574</v>
      </c>
      <c r="E4" s="2" t="s">
        <v>581</v>
      </c>
    </row>
    <row r="5" spans="1:5">
      <c r="A5" s="2" t="s">
        <v>582</v>
      </c>
      <c r="B5" s="2" t="s">
        <v>583</v>
      </c>
      <c r="C5" s="2" t="s">
        <v>227</v>
      </c>
      <c r="D5" s="2" t="s">
        <v>574</v>
      </c>
      <c r="E5" s="2" t="s">
        <v>584</v>
      </c>
    </row>
    <row r="6" spans="1:5">
      <c r="A6" s="2" t="s">
        <v>582</v>
      </c>
      <c r="B6" s="2" t="s">
        <v>585</v>
      </c>
      <c r="C6" s="2" t="s">
        <v>218</v>
      </c>
      <c r="D6" s="2" t="s">
        <v>586</v>
      </c>
      <c r="E6" s="2" t="s">
        <v>587</v>
      </c>
    </row>
    <row r="7" spans="1:5">
      <c r="A7" s="2" t="s">
        <v>582</v>
      </c>
      <c r="B7" s="2" t="s">
        <v>588</v>
      </c>
      <c r="C7" s="2" t="s">
        <v>244</v>
      </c>
      <c r="D7" s="2" t="s">
        <v>574</v>
      </c>
      <c r="E7" s="2" t="s">
        <v>589</v>
      </c>
    </row>
    <row r="8" ht="27" spans="1:5">
      <c r="A8" s="2" t="s">
        <v>571</v>
      </c>
      <c r="B8" s="2" t="s">
        <v>590</v>
      </c>
      <c r="C8" s="2" t="s">
        <v>94</v>
      </c>
      <c r="D8" s="2" t="s">
        <v>574</v>
      </c>
      <c r="E8" s="2" t="s">
        <v>591</v>
      </c>
    </row>
    <row r="9" spans="1:5">
      <c r="A9" s="2" t="s">
        <v>571</v>
      </c>
      <c r="B9" s="2" t="s">
        <v>592</v>
      </c>
      <c r="C9" s="2" t="s">
        <v>186</v>
      </c>
      <c r="D9" s="2" t="s">
        <v>574</v>
      </c>
      <c r="E9" s="2" t="s">
        <v>593</v>
      </c>
    </row>
    <row r="10" ht="27" spans="1:5">
      <c r="A10" s="2" t="s">
        <v>594</v>
      </c>
      <c r="B10" s="2" t="s">
        <v>595</v>
      </c>
      <c r="C10" s="2" t="s">
        <v>596</v>
      </c>
      <c r="D10" s="2" t="s">
        <v>597</v>
      </c>
      <c r="E10" s="2" t="s">
        <v>598</v>
      </c>
    </row>
    <row r="11" ht="40.5" spans="1:5">
      <c r="A11" s="2" t="s">
        <v>599</v>
      </c>
      <c r="B11" s="2" t="s">
        <v>600</v>
      </c>
      <c r="C11" s="2" t="s">
        <v>601</v>
      </c>
      <c r="D11" s="2" t="s">
        <v>501</v>
      </c>
      <c r="E11" s="2" t="s">
        <v>602</v>
      </c>
    </row>
    <row r="12" spans="1:5">
      <c r="A12" s="2" t="s">
        <v>603</v>
      </c>
      <c r="B12" s="2" t="s">
        <v>604</v>
      </c>
      <c r="C12" s="2" t="s">
        <v>605</v>
      </c>
      <c r="D12" s="2" t="s">
        <v>606</v>
      </c>
      <c r="E12" s="2" t="s">
        <v>607</v>
      </c>
    </row>
    <row r="13" spans="1:5">
      <c r="A13" s="2" t="s">
        <v>608</v>
      </c>
      <c r="B13" s="2" t="s">
        <v>609</v>
      </c>
      <c r="C13" s="2" t="s">
        <v>610</v>
      </c>
      <c r="D13" s="2" t="s">
        <v>611</v>
      </c>
      <c r="E13" s="2" t="s">
        <v>612</v>
      </c>
    </row>
  </sheetData>
  <autoFilter xmlns:etc="http://www.wps.cn/officeDocument/2017/etCustomData" ref="A1:E1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样本</vt:lpstr>
      <vt:lpstr>预算</vt:lpstr>
      <vt:lpstr>工程量</vt:lpstr>
      <vt:lpstr>材料</vt:lpstr>
      <vt:lpstr>施工验收</vt:lpstr>
      <vt:lpstr>来源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Ki</cp:lastModifiedBy>
  <dcterms:created xsi:type="dcterms:W3CDTF">2026-08-11T13:03:00Z</dcterms:created>
  <dcterms:modified xsi:type="dcterms:W3CDTF">2026-08-11T13:04:04Z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43A3D55ADBE742A680F3C37CC55DE842_12</vt:lpwstr>
  </property>
  <property fmtid="{D5CDD505-2E9C-101B-9397-08002B2CF9AE}" pid="3" name="KSOProductBuildVer">
    <vt:lpwstr>2052-12.1.0.23542</vt:lpwstr>
  </property>
</Properties>
</file>